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315" activeTab="2"/>
  </bookViews>
  <sheets>
    <sheet name="RREO-Anexo 01" sheetId="1" r:id="rId1"/>
    <sheet name="formulas" sheetId="2" state="hidden" r:id="rId2"/>
    <sheet name="RREO-Anexo 02" sheetId="3" r:id="rId3"/>
  </sheets>
  <definedNames/>
  <calcPr fullCalcOnLoad="1"/>
</workbook>
</file>

<file path=xl/sharedStrings.xml><?xml version="1.0" encoding="utf-8"?>
<sst xmlns="http://schemas.openxmlformats.org/spreadsheetml/2006/main" count="619" uniqueCount="430">
  <si>
    <t>RREO Simplificado</t>
  </si>
  <si>
    <t xml:space="preserve">RELATÓRIO RESUMIDO DE EXECUÇÃO ORÇAMENTÁRIA 
SIMPLIFICADO </t>
  </si>
  <si>
    <t xml:space="preserve">VERSÃO: v3 </t>
  </si>
  <si>
    <t xml:space="preserve">VIGÊNCIA: 09/03/2015 </t>
  </si>
  <si>
    <t>Ente: 3510708 - Cardoso/SP</t>
  </si>
  <si>
    <t>Poder: E - Executivo</t>
  </si>
  <si>
    <t>Instituição: 6989 - Prefeitura Municipal de Cardoso - SP</t>
  </si>
  <si>
    <t>Exercício: 2015</t>
  </si>
  <si>
    <t>Periodicidade: BIMESTRAL</t>
  </si>
  <si>
    <t>Período: 1º bimestre</t>
  </si>
  <si>
    <t xml:space="preserve">Grupo: Tabela 1.0 - Balanço Orçamentário </t>
  </si>
  <si>
    <t xml:space="preserve">Tabela: Receitas Orçamentárias </t>
  </si>
  <si>
    <t xml:space="preserve">Rótulo: Padrao </t>
  </si>
  <si>
    <t xml:space="preserve">Receitas Orçamentárias </t>
  </si>
  <si>
    <t xml:space="preserve">Estágios da Receita Orçamentária </t>
  </si>
  <si>
    <t xml:space="preserve">PREVISÃO INICIAL </t>
  </si>
  <si>
    <t xml:space="preserve">PREVISÃO ATUALIZADA (a) </t>
  </si>
  <si>
    <t xml:space="preserve">RECEITAS REALIZADAS </t>
  </si>
  <si>
    <t xml:space="preserve">SALDO (a-c) </t>
  </si>
  <si>
    <t xml:space="preserve">No Bimestre (b) </t>
  </si>
  <si>
    <t xml:space="preserve">% (b/a) </t>
  </si>
  <si>
    <t xml:space="preserve">Até o Bimestre (c) </t>
  </si>
  <si>
    <t xml:space="preserve">% (c/a) </t>
  </si>
  <si>
    <t xml:space="preserve">    RECEITAS (EXCETO INTRA-ORÇAMENTÁRIAS) (I) </t>
  </si>
  <si>
    <t xml:space="preserve">        RECEITAS CORRENTES </t>
  </si>
  <si>
    <t xml:space="preserve">            RECEITA TRIBUTÁRIA </t>
  </si>
  <si>
    <t xml:space="preserve">                Impostos </t>
  </si>
  <si>
    <t xml:space="preserve">                Taxas </t>
  </si>
  <si>
    <t xml:space="preserve">                Contribuição de Melhoria </t>
  </si>
  <si>
    <t xml:space="preserve">            RECEITA DE CONTRIBUIÇÕES </t>
  </si>
  <si>
    <t xml:space="preserve">                Contribuições Sociais </t>
  </si>
  <si>
    <t xml:space="preserve">                Contribuição de Intervenção no Domínio Econômico </t>
  </si>
  <si>
    <t xml:space="preserve">                Contribuição de Iluminação Pública </t>
  </si>
  <si>
    <t xml:space="preserve">            RECEITA PATRIMONIAL </t>
  </si>
  <si>
    <t xml:space="preserve">                Receitas Imobiliárias </t>
  </si>
  <si>
    <t xml:space="preserve">                Receitas de Valores Mobiliários </t>
  </si>
  <si>
    <t xml:space="preserve">                Receita de Concessões e Permissões </t>
  </si>
  <si>
    <t xml:space="preserve">                Compensações Financeiras </t>
  </si>
  <si>
    <t xml:space="preserve">                Receita Decorrente do Direito de Exploração de Bens Públicos em Áreas de 
                Domínio Público </t>
  </si>
  <si>
    <t xml:space="preserve">                Receita da Cessão de Direitos </t>
  </si>
  <si>
    <t xml:space="preserve">                Outras Receitas Patrimoniais </t>
  </si>
  <si>
    <t xml:space="preserve">            RECEITA AGROPECUÁRIA </t>
  </si>
  <si>
    <t xml:space="preserve">                Receita da Produção Vegetal </t>
  </si>
  <si>
    <t xml:space="preserve">                Receita da Produção Animal e Derivados </t>
  </si>
  <si>
    <t xml:space="preserve">                Outras Receitas Agropecuárias </t>
  </si>
  <si>
    <t xml:space="preserve">            RECEITA INDUSTRIAL </t>
  </si>
  <si>
    <t xml:space="preserve">                Receita da Indústria Extrativa Mineral </t>
  </si>
  <si>
    <t xml:space="preserve">                Receita da Indústria de Transformação </t>
  </si>
  <si>
    <t xml:space="preserve">                Receita da Indústria de Construção </t>
  </si>
  <si>
    <t xml:space="preserve">                Outras Receitas Industriais </t>
  </si>
  <si>
    <t xml:space="preserve">            RECEITA DE SERVIÇOS </t>
  </si>
  <si>
    <t xml:space="preserve">            TRANSFERÊNCIAS CORRENTES </t>
  </si>
  <si>
    <t xml:space="preserve">                Transferências Intergovernamentais </t>
  </si>
  <si>
    <t xml:space="preserve">                Transferências de Instituições Privadas </t>
  </si>
  <si>
    <t xml:space="preserve">                Transferências do Exterior </t>
  </si>
  <si>
    <t xml:space="preserve">                Transferências de Pessoas </t>
  </si>
  <si>
    <t xml:space="preserve">                Transferências de Convênios </t>
  </si>
  <si>
    <t xml:space="preserve">                Transferências para o Combate à Fome </t>
  </si>
  <si>
    <t xml:space="preserve">            OUTRAS RECEITAS CORRENTES </t>
  </si>
  <si>
    <t xml:space="preserve">                Multas e Juros de Mora </t>
  </si>
  <si>
    <t xml:space="preserve">                Indenizações e Restituições </t>
  </si>
  <si>
    <t xml:space="preserve">                Receita da Dívida Ativa </t>
  </si>
  <si>
    <t xml:space="preserve">                Receitas Decorrentes de Aportes Periódicos para Amortização de Déficit 
                Atuarial do RPPS </t>
  </si>
  <si>
    <t xml:space="preserve">                Receitas Correntes Diversas </t>
  </si>
  <si>
    <t xml:space="preserve">        RECEITAS DE CAPITAL </t>
  </si>
  <si>
    <t xml:space="preserve">            OPERAÇÕES DE CRÉDITO </t>
  </si>
  <si>
    <t xml:space="preserve">                Operações de Crédito Internas </t>
  </si>
  <si>
    <t xml:space="preserve">                Operações de Crédito Externas </t>
  </si>
  <si>
    <t xml:space="preserve">            ALIENAÇÃO DE BENS </t>
  </si>
  <si>
    <t xml:space="preserve">                Alienação de Bens Móveis </t>
  </si>
  <si>
    <t xml:space="preserve">                Alienação de Bens Imóveis </t>
  </si>
  <si>
    <t xml:space="preserve">            AMORTIZAÇÕES DE EMPRÉSTIMOS </t>
  </si>
  <si>
    <t xml:space="preserve">            TRANSFERÊNCIAS DE CAPITAL </t>
  </si>
  <si>
    <t xml:space="preserve">                Transferências de Outras Instituições Públicas </t>
  </si>
  <si>
    <t xml:space="preserve">            OUTRAS RECEITAS DE CAPITAL </t>
  </si>
  <si>
    <t xml:space="preserve">                Integralização do Capital Social </t>
  </si>
  <si>
    <t xml:space="preserve">                Dív. Atv. Prov. da Amortiz. de Emp. e Financ. </t>
  </si>
  <si>
    <t xml:space="preserve">                Receitas de Capital Diversas </t>
  </si>
  <si>
    <t xml:space="preserve">    RECEITAS (INTRA-ORÇAMENTÁRIAS) (II) </t>
  </si>
  <si>
    <t xml:space="preserve">    SUBTOTAL DAS RECEITAS (III) = (I + II) </t>
  </si>
  <si>
    <t xml:space="preserve">    OPERAÇÕES DE CRÉDITO/REFINANCIAMENTO (IV) </t>
  </si>
  <si>
    <t xml:space="preserve">        Operações de Crédito Internas </t>
  </si>
  <si>
    <t xml:space="preserve">            Mobiliária </t>
  </si>
  <si>
    <t xml:space="preserve">            Contratual </t>
  </si>
  <si>
    <t xml:space="preserve">        Operações de Crédito Externas </t>
  </si>
  <si>
    <t xml:space="preserve">    SUBTOTAL COM REFINANCIAMENTO (V) = (III + IV) </t>
  </si>
  <si>
    <t xml:space="preserve">    DÉFICIT (VI) </t>
  </si>
  <si>
    <t xml:space="preserve">    TOTAL (VII) = (V + VI) </t>
  </si>
  <si>
    <t xml:space="preserve">    SALDOS DE EXERCÍCIOS ANTERIORES (UTILIZADOS PARA CRÉDITOS ADICIONAIS) </t>
  </si>
  <si>
    <t xml:space="preserve">        Superávit Financeiro </t>
  </si>
  <si>
    <t xml:space="preserve">        Reabertura de Créditos Adicionais </t>
  </si>
  <si>
    <t xml:space="preserve">Tabela: Despesas Orçamentárias </t>
  </si>
  <si>
    <t xml:space="preserve">Despesas Orçamentárias </t>
  </si>
  <si>
    <t xml:space="preserve">Estágios da Despesa Orçamentária </t>
  </si>
  <si>
    <t xml:space="preserve">DOTAÇÃO INICIAL (d) </t>
  </si>
  <si>
    <t xml:space="preserve">DOTAÇÃO ATUALIZADA (e) </t>
  </si>
  <si>
    <t xml:space="preserve">DESPESAS EMPENHADAS </t>
  </si>
  <si>
    <t xml:space="preserve">SALDO (g) = (e-f) </t>
  </si>
  <si>
    <t xml:space="preserve">DESPESAS LIQUIDADAS </t>
  </si>
  <si>
    <t xml:space="preserve">SALDO (i) = (e-h) </t>
  </si>
  <si>
    <t xml:space="preserve">DESPESAS PAGAS ATÉ O BIMESTRE (j) </t>
  </si>
  <si>
    <t xml:space="preserve">INSCRITAS EM RESTOS A PAGAR NÃO PROCESSADOS (k) </t>
  </si>
  <si>
    <t xml:space="preserve">No Bimestre </t>
  </si>
  <si>
    <t xml:space="preserve">Até o Bimestre (f) </t>
  </si>
  <si>
    <t xml:space="preserve">Até o Bimestre (h) </t>
  </si>
  <si>
    <t xml:space="preserve">    DESPESAS (EXCETO INTRA-ORÇAMENTÁRIAS) (VIII) </t>
  </si>
  <si>
    <t xml:space="preserve">        DESPESAS CORRENTES </t>
  </si>
  <si>
    <t xml:space="preserve">            PESSOAL E ENCARGOS SOCIAIS </t>
  </si>
  <si>
    <t xml:space="preserve">            JUROS E ENCARGOS DA DÍVIDA </t>
  </si>
  <si>
    <t xml:space="preserve">            OUTRAS DESPESAS CORRENTES </t>
  </si>
  <si>
    <t xml:space="preserve">        DESPESAS DE CAPITAL </t>
  </si>
  <si>
    <t xml:space="preserve">            INVESTIMENTOS </t>
  </si>
  <si>
    <t xml:space="preserve">            INVERSÕES FINANCEIRAS </t>
  </si>
  <si>
    <t xml:space="preserve">            AMORTIZAÇÃO DA DÍVIDA </t>
  </si>
  <si>
    <t xml:space="preserve">        RESERVA DE CONTINGÊNCIA </t>
  </si>
  <si>
    <t xml:space="preserve">        RESERVA DO RPPS </t>
  </si>
  <si>
    <t xml:space="preserve">    DESPESAS (INTRA-ORÇAMENTÁRIAS) (IX) </t>
  </si>
  <si>
    <t xml:space="preserve">    SUBTOTAL DAS DESPESAS (X) = (VIII + IX) </t>
  </si>
  <si>
    <t xml:space="preserve">    AMORTIZAÇÃO DA DÍVIDA/REFINANCIAMENTO (XI) </t>
  </si>
  <si>
    <t xml:space="preserve">        Amortização da Dívida Interna </t>
  </si>
  <si>
    <t xml:space="preserve">            Dívida Mobiliária </t>
  </si>
  <si>
    <t xml:space="preserve">            Outras Dívidas </t>
  </si>
  <si>
    <t xml:space="preserve">        Amortização da Dívida Externa </t>
  </si>
  <si>
    <t xml:space="preserve">    SUBTOTAL COM REFINANCIAMENTO (XII) = (X + XI) </t>
  </si>
  <si>
    <t xml:space="preserve">    SUPERÁVIT (XIII) </t>
  </si>
  <si>
    <t xml:space="preserve">    TOTAL (XIV) = (XII + XIII) </t>
  </si>
  <si>
    <t xml:space="preserve">Tabela: Receitas Intra Orçamentárias </t>
  </si>
  <si>
    <t xml:space="preserve">Receitas Intra Orçamentárias </t>
  </si>
  <si>
    <t xml:space="preserve">Estágios da Receita Intra-Orçamentária </t>
  </si>
  <si>
    <t xml:space="preserve">Tabela: Despesas Intra Orçamentárias </t>
  </si>
  <si>
    <t xml:space="preserve">Despesas Intra Orçamentárias </t>
  </si>
  <si>
    <t xml:space="preserve">Estágios da Despesa Intra-Orçamentária </t>
  </si>
  <si>
    <t xml:space="preserve">Tabela: Notas Explicativas </t>
  </si>
  <si>
    <t xml:space="preserve">Notas Explicativas </t>
  </si>
  <si>
    <t xml:space="preserve">Valores </t>
  </si>
  <si>
    <t xml:space="preserve">28/02/2015 </t>
  </si>
  <si>
    <t xml:space="preserve">    Notas Explicativas </t>
  </si>
  <si>
    <t xml:space="preserve">Grupo: Tabela 2.0 - Demonstrativo da Execução das Despesas por 
Função/Subfunção </t>
  </si>
  <si>
    <t xml:space="preserve">Tabela: Função/Subfunção </t>
  </si>
  <si>
    <t xml:space="preserve">Rótulo: Total das Despesas Exceto Intra-Orçamentárias </t>
  </si>
  <si>
    <t xml:space="preserve">Função/Subfunção </t>
  </si>
  <si>
    <t xml:space="preserve">Execução da Despesa </t>
  </si>
  <si>
    <t xml:space="preserve">DOTAÇÃO INICIAL </t>
  </si>
  <si>
    <t xml:space="preserve">DOTAÇÃO ATUALIZADA (a) </t>
  </si>
  <si>
    <t xml:space="preserve">SALDO (c) = (a-b) </t>
  </si>
  <si>
    <t xml:space="preserve">SALDO (e) = (a-d) </t>
  </si>
  <si>
    <t xml:space="preserve">INSCRITAS EM RESTOS A PAGAR NÃO PROCESSADOS (f) </t>
  </si>
  <si>
    <t xml:space="preserve">Até o Bimestre (b) </t>
  </si>
  <si>
    <t xml:space="preserve">% (b/total b) </t>
  </si>
  <si>
    <t xml:space="preserve">Até o Bimestre (d) </t>
  </si>
  <si>
    <t xml:space="preserve">% (d/Total d) </t>
  </si>
  <si>
    <t xml:space="preserve">DESPESAS (EXCETO INTRA-ORÇAMENTÁRIAS) (I) </t>
  </si>
  <si>
    <t xml:space="preserve">    Legislativa </t>
  </si>
  <si>
    <t xml:space="preserve">        Ação Legislativa </t>
  </si>
  <si>
    <t xml:space="preserve">        Controle Externo </t>
  </si>
  <si>
    <t xml:space="preserve">        Administração Geral </t>
  </si>
  <si>
    <t xml:space="preserve">        Demais Subfunções </t>
  </si>
  <si>
    <t xml:space="preserve">    Judiciária </t>
  </si>
  <si>
    <t xml:space="preserve">        Ação Judiciária </t>
  </si>
  <si>
    <t xml:space="preserve">        Defesa do Interesse Público no Processo Judiciário </t>
  </si>
  <si>
    <t xml:space="preserve">    Essencial à Justiça </t>
  </si>
  <si>
    <t xml:space="preserve">        Defesa da Ordem Jurídica </t>
  </si>
  <si>
    <t xml:space="preserve">        Representação Judicial e Extrajudicial </t>
  </si>
  <si>
    <t xml:space="preserve">    Administração </t>
  </si>
  <si>
    <t xml:space="preserve">        Planejamento e Orçamento </t>
  </si>
  <si>
    <t xml:space="preserve">        Administração Financeira </t>
  </si>
  <si>
    <t xml:space="preserve">        Controle Interno </t>
  </si>
  <si>
    <t xml:space="preserve">        Normatização e Fiscalização </t>
  </si>
  <si>
    <t xml:space="preserve">        Tecnologia da Informação </t>
  </si>
  <si>
    <t xml:space="preserve">        Ordenamento Territorial </t>
  </si>
  <si>
    <t xml:space="preserve">        Formação de Recursos Humanos </t>
  </si>
  <si>
    <t xml:space="preserve">        Administração de Receitas </t>
  </si>
  <si>
    <t xml:space="preserve">        Administração de Concessões </t>
  </si>
  <si>
    <t xml:space="preserve">        Comunicação Social </t>
  </si>
  <si>
    <t xml:space="preserve">    Defesa Nacional </t>
  </si>
  <si>
    <t xml:space="preserve">        Defesa Área </t>
  </si>
  <si>
    <t xml:space="preserve">        Defesa Naval </t>
  </si>
  <si>
    <t xml:space="preserve">        Defesa Terrestre </t>
  </si>
  <si>
    <t xml:space="preserve">    Segurança Pública </t>
  </si>
  <si>
    <t xml:space="preserve">        Policiamento </t>
  </si>
  <si>
    <t xml:space="preserve">        Defesa Civil </t>
  </si>
  <si>
    <t xml:space="preserve">        Informação e Inteligência </t>
  </si>
  <si>
    <t xml:space="preserve">    Relações Exteriores </t>
  </si>
  <si>
    <t xml:space="preserve">        Relações Diplomáticas </t>
  </si>
  <si>
    <t xml:space="preserve">        Cooperação Internacional </t>
  </si>
  <si>
    <t xml:space="preserve">    Assistência Social </t>
  </si>
  <si>
    <t xml:space="preserve">        Assistência ao Idoso </t>
  </si>
  <si>
    <t xml:space="preserve">        Assistência ao Portador de Deficiência </t>
  </si>
  <si>
    <t xml:space="preserve">        Assistência à Criança e ao Adolescente </t>
  </si>
  <si>
    <t xml:space="preserve">        Assistência Comunitária </t>
  </si>
  <si>
    <t xml:space="preserve">    Previdência Social </t>
  </si>
  <si>
    <t xml:space="preserve">        Previdência Básica </t>
  </si>
  <si>
    <t xml:space="preserve">        Previdência do Regime Estatutário </t>
  </si>
  <si>
    <t xml:space="preserve">        Previdência Complementar </t>
  </si>
  <si>
    <t xml:space="preserve">        Previdência Especial </t>
  </si>
  <si>
    <t xml:space="preserve">    Saúde </t>
  </si>
  <si>
    <t xml:space="preserve">        Atenção Básica </t>
  </si>
  <si>
    <t xml:space="preserve">        Assistência Hospitalar e Ambulatorial </t>
  </si>
  <si>
    <t xml:space="preserve">        Suporte Profilático e Terapêutico </t>
  </si>
  <si>
    <t xml:space="preserve">        Vigilância Sanitária </t>
  </si>
  <si>
    <t xml:space="preserve">        Vigilância Epidemiológica </t>
  </si>
  <si>
    <t xml:space="preserve">        Alimentação e Nutrição </t>
  </si>
  <si>
    <t xml:space="preserve">    Trabalho </t>
  </si>
  <si>
    <t xml:space="preserve">        Proteção e Benefícios ao Trabalhador </t>
  </si>
  <si>
    <t xml:space="preserve">        Relações de Trabalho </t>
  </si>
  <si>
    <t xml:space="preserve">        Empregabilidade </t>
  </si>
  <si>
    <t xml:space="preserve">        Fomento ao Trabalho </t>
  </si>
  <si>
    <t xml:space="preserve">    Educação </t>
  </si>
  <si>
    <t xml:space="preserve">        Ensino Fundamental </t>
  </si>
  <si>
    <t xml:space="preserve">        Ensino Médio </t>
  </si>
  <si>
    <t xml:space="preserve">        Ensino Profissional </t>
  </si>
  <si>
    <t xml:space="preserve">        Ensino Superior </t>
  </si>
  <si>
    <t xml:space="preserve">        Educação Infantil </t>
  </si>
  <si>
    <t xml:space="preserve">        Educação de Jovens e Adultos </t>
  </si>
  <si>
    <t xml:space="preserve">        Educação Especial </t>
  </si>
  <si>
    <t xml:space="preserve">        Educação Básica </t>
  </si>
  <si>
    <t xml:space="preserve">    Cultura </t>
  </si>
  <si>
    <t xml:space="preserve">        Patrimônio Histórico Artístico e Arqueológico </t>
  </si>
  <si>
    <t xml:space="preserve">        Difusão Cultural </t>
  </si>
  <si>
    <t xml:space="preserve">    Direitos da Cidadania </t>
  </si>
  <si>
    <t xml:space="preserve">        Custódia e Reintegração Social </t>
  </si>
  <si>
    <t xml:space="preserve">        Direitos Individuais Coletivos e Difusos </t>
  </si>
  <si>
    <t xml:space="preserve">        Assistência aos Povos Indígenas </t>
  </si>
  <si>
    <t xml:space="preserve">    Urbanismo </t>
  </si>
  <si>
    <t xml:space="preserve">        Infra-Estrutura Urbana </t>
  </si>
  <si>
    <t xml:space="preserve">        Serviços Urbanos </t>
  </si>
  <si>
    <t xml:space="preserve">        Transportes Coletivos Urbanos </t>
  </si>
  <si>
    <t xml:space="preserve">    Habitação </t>
  </si>
  <si>
    <t xml:space="preserve">        Habitação Rural </t>
  </si>
  <si>
    <t xml:space="preserve">        Habitação Urbana </t>
  </si>
  <si>
    <t xml:space="preserve">    Saneamento </t>
  </si>
  <si>
    <t xml:space="preserve">        Saneamento Básico Rural </t>
  </si>
  <si>
    <t xml:space="preserve">        Saneamento Básico Urbano </t>
  </si>
  <si>
    <t xml:space="preserve">    Gestão Ambiental </t>
  </si>
  <si>
    <t xml:space="preserve">        Preservação e Conservação Ambiental </t>
  </si>
  <si>
    <t xml:space="preserve">        Controle Ambiental </t>
  </si>
  <si>
    <t xml:space="preserve">        Recuperação de Áreas Degradadas </t>
  </si>
  <si>
    <t xml:space="preserve">        Recursos Hídricos </t>
  </si>
  <si>
    <t xml:space="preserve">        Meteorologia </t>
  </si>
  <si>
    <t xml:space="preserve">    Ciência e Tecnologia </t>
  </si>
  <si>
    <t xml:space="preserve">        Desenvolvimento Científico </t>
  </si>
  <si>
    <t xml:space="preserve">        Desenvolvimento Tecnológico e Engenharia </t>
  </si>
  <si>
    <t xml:space="preserve">        Difusão do Conhecimento Científico e Tecnológico </t>
  </si>
  <si>
    <t xml:space="preserve">    Agricultura </t>
  </si>
  <si>
    <t xml:space="preserve">        Promoção da Produção Vegetal </t>
  </si>
  <si>
    <t xml:space="preserve">        Promoção da Produção Animal </t>
  </si>
  <si>
    <t xml:space="preserve">        Defesa Sanitária Vegetal </t>
  </si>
  <si>
    <t xml:space="preserve">        Defesa Sanitária Animal </t>
  </si>
  <si>
    <t xml:space="preserve">        Abastecimento </t>
  </si>
  <si>
    <t xml:space="preserve">        Extensão Rural </t>
  </si>
  <si>
    <t xml:space="preserve">        Irrigação </t>
  </si>
  <si>
    <t xml:space="preserve">    Organização Agrária </t>
  </si>
  <si>
    <t xml:space="preserve">        Reforma Agrária </t>
  </si>
  <si>
    <t xml:space="preserve">        Colonização </t>
  </si>
  <si>
    <t xml:space="preserve">    Indústria </t>
  </si>
  <si>
    <t xml:space="preserve">        Promoção Industrial </t>
  </si>
  <si>
    <t xml:space="preserve">        Produção Industrial </t>
  </si>
  <si>
    <t xml:space="preserve">        Mineração </t>
  </si>
  <si>
    <t xml:space="preserve">        Propriedade Industrial </t>
  </si>
  <si>
    <t xml:space="preserve">        Normalização e Qualidade </t>
  </si>
  <si>
    <t xml:space="preserve">    Comércio e Serviços </t>
  </si>
  <si>
    <t xml:space="preserve">        Promoção Comercial </t>
  </si>
  <si>
    <t xml:space="preserve">        Comercialização </t>
  </si>
  <si>
    <t xml:space="preserve">        Comércio Exterior </t>
  </si>
  <si>
    <t xml:space="preserve">        Serviços Financeiros </t>
  </si>
  <si>
    <t xml:space="preserve">        Turismo </t>
  </si>
  <si>
    <t xml:space="preserve">    Comunicações </t>
  </si>
  <si>
    <t xml:space="preserve">        Comunicações Postais </t>
  </si>
  <si>
    <t xml:space="preserve">        Telecomunicações </t>
  </si>
  <si>
    <t xml:space="preserve">    Energia </t>
  </si>
  <si>
    <t xml:space="preserve">        Conservação de Energia </t>
  </si>
  <si>
    <t xml:space="preserve">        Energia Elétrica </t>
  </si>
  <si>
    <t xml:space="preserve">        Petróleo </t>
  </si>
  <si>
    <t xml:space="preserve">        Biocombustíveis </t>
  </si>
  <si>
    <t xml:space="preserve">    Transporte </t>
  </si>
  <si>
    <t xml:space="preserve">        Transporte Áreo </t>
  </si>
  <si>
    <t xml:space="preserve">        Transporte Rodoviário </t>
  </si>
  <si>
    <t xml:space="preserve">        Transporte Ferroviário </t>
  </si>
  <si>
    <t xml:space="preserve">        Transporte Hidroviário </t>
  </si>
  <si>
    <t xml:space="preserve">        Transportes Especiais </t>
  </si>
  <si>
    <t xml:space="preserve">    Desporto e Lazer </t>
  </si>
  <si>
    <t xml:space="preserve">        Desporto de Rendimento </t>
  </si>
  <si>
    <t xml:space="preserve">        Desporto Comunitário </t>
  </si>
  <si>
    <t xml:space="preserve">        Lazer </t>
  </si>
  <si>
    <t xml:space="preserve">    Encargos Especiais </t>
  </si>
  <si>
    <t xml:space="preserve">        Refinanciamento da Dívida Interna </t>
  </si>
  <si>
    <t xml:space="preserve">        Refinanciamento da Dívida Externa </t>
  </si>
  <si>
    <t xml:space="preserve">        Serviço da Dívida Interna </t>
  </si>
  <si>
    <t xml:space="preserve">        Serviço da Dívida Externa </t>
  </si>
  <si>
    <t xml:space="preserve">        Transferências </t>
  </si>
  <si>
    <t xml:space="preserve">        Outros Encargos Especiais </t>
  </si>
  <si>
    <t xml:space="preserve">        Transferências para a Educação Básica </t>
  </si>
  <si>
    <t xml:space="preserve">    Reserva de Contingência </t>
  </si>
  <si>
    <t xml:space="preserve">    Reserva do RPPS </t>
  </si>
  <si>
    <t xml:space="preserve">DESPESAS (INTRA-ORÇAMENTÁRIAS) (II) </t>
  </si>
  <si>
    <t xml:space="preserve">TOTAL (III) = (I + II) </t>
  </si>
  <si>
    <t>[RREO-Anexo 01]</t>
  </si>
  <si>
    <t>'RREO-Anexo 01'!B208=+'RREO-Anexo 01'!B209+'RREO-Anexo 01'!B213</t>
  </si>
  <si>
    <t>'RREO-Anexo 01'!C208=+'RREO-Anexo 01'!C209+'RREO-Anexo 01'!C213</t>
  </si>
  <si>
    <t>'RREO-Anexo 01'!D208=+'RREO-Anexo 01'!D209+'RREO-Anexo 01'!D213</t>
  </si>
  <si>
    <t>'RREO-Anexo 01'!E208=+'RREO-Anexo 01'!E209+'RREO-Anexo 01'!E213</t>
  </si>
  <si>
    <t>'RREO-Anexo 01'!F208=+'RREO-Anexo 01'!F209+'RREO-Anexo 01'!F213</t>
  </si>
  <si>
    <t>'RREO-Anexo 01'!G208=+'RREO-Anexo 01'!G209+'RREO-Anexo 01'!G213</t>
  </si>
  <si>
    <t>'RREO-Anexo 01'!H208=+'RREO-Anexo 01'!H209+'RREO-Anexo 01'!H213</t>
  </si>
  <si>
    <t>'RREO-Anexo 01'!I208=+'RREO-Anexo 01'!I209+'RREO-Anexo 01'!I213</t>
  </si>
  <si>
    <t>'RREO-Anexo 01'!J208=+'RREO-Anexo 01'!J209+'RREO-Anexo 01'!J213</t>
  </si>
  <si>
    <t>'RREO-Anexo 01'!K208=+'RREO-Anexo 01'!K209+'RREO-Anexo 01'!K213</t>
  </si>
  <si>
    <t>'RREO-Anexo 01'!L208=+'RREO-Anexo 01'!L209+'RREO-Anexo 01'!L213</t>
  </si>
  <si>
    <t>'RREO-Anexo 01'!M208=+'RREO-Anexo 01'!M209+'RREO-Anexo 01'!M213</t>
  </si>
  <si>
    <t>'RREO-Anexo 01'!B209=+'RREO-Anexo 01'!B210+'RREO-Anexo 01'!B211+'RREO-Anexo 01'!B212</t>
  </si>
  <si>
    <t>'RREO-Anexo 01'!C209=+'RREO-Anexo 01'!C210+'RREO-Anexo 01'!C211+'RREO-Anexo 01'!C212</t>
  </si>
  <si>
    <t>'RREO-Anexo 01'!D209=+'RREO-Anexo 01'!D210+'RREO-Anexo 01'!D211+'RREO-Anexo 01'!D212</t>
  </si>
  <si>
    <t>'RREO-Anexo 01'!E209=+'RREO-Anexo 01'!E210+'RREO-Anexo 01'!E211+'RREO-Anexo 01'!E212</t>
  </si>
  <si>
    <t>'RREO-Anexo 01'!F209=+'RREO-Anexo 01'!F210+'RREO-Anexo 01'!F211+'RREO-Anexo 01'!F212</t>
  </si>
  <si>
    <t>'RREO-Anexo 01'!G209=+'RREO-Anexo 01'!G210+'RREO-Anexo 01'!G211+'RREO-Anexo 01'!G212</t>
  </si>
  <si>
    <t>'RREO-Anexo 01'!H209=+'RREO-Anexo 01'!H210+'RREO-Anexo 01'!H211+'RREO-Anexo 01'!H212</t>
  </si>
  <si>
    <t>'RREO-Anexo 01'!I209=+'RREO-Anexo 01'!I210+'RREO-Anexo 01'!I211+'RREO-Anexo 01'!I212</t>
  </si>
  <si>
    <t>'RREO-Anexo 01'!J209=+'RREO-Anexo 01'!J210+'RREO-Anexo 01'!J211+'RREO-Anexo 01'!J212</t>
  </si>
  <si>
    <t>'RREO-Anexo 01'!K209=+'RREO-Anexo 01'!K210+'RREO-Anexo 01'!K211+'RREO-Anexo 01'!K212</t>
  </si>
  <si>
    <t>'RREO-Anexo 01'!L209=+'RREO-Anexo 01'!L210+'RREO-Anexo 01'!L211+'RREO-Anexo 01'!L212</t>
  </si>
  <si>
    <t>'RREO-Anexo 01'!M209=+'RREO-Anexo 01'!M210+'RREO-Anexo 01'!M211+'RREO-Anexo 01'!M212</t>
  </si>
  <si>
    <t>'RREO-Anexo 01'!B213=+'RREO-Anexo 01'!B214+'RREO-Anexo 01'!B215+'RREO-Anexo 01'!B216</t>
  </si>
  <si>
    <t>'RREO-Anexo 01'!C213=+'RREO-Anexo 01'!C214+'RREO-Anexo 01'!C215+'RREO-Anexo 01'!C216</t>
  </si>
  <si>
    <t>'RREO-Anexo 01'!D213=+'RREO-Anexo 01'!D214+'RREO-Anexo 01'!D215+'RREO-Anexo 01'!D216</t>
  </si>
  <si>
    <t>'RREO-Anexo 01'!E213=+'RREO-Anexo 01'!E214+'RREO-Anexo 01'!E215+'RREO-Anexo 01'!E216</t>
  </si>
  <si>
    <t>'RREO-Anexo 01'!F213=+'RREO-Anexo 01'!F214+'RREO-Anexo 01'!F215+'RREO-Anexo 01'!F216</t>
  </si>
  <si>
    <t>'RREO-Anexo 01'!G213=+'RREO-Anexo 01'!G214+'RREO-Anexo 01'!G215+'RREO-Anexo 01'!G216</t>
  </si>
  <si>
    <t>'RREO-Anexo 01'!H213=+'RREO-Anexo 01'!H214+'RREO-Anexo 01'!H215+'RREO-Anexo 01'!H216</t>
  </si>
  <si>
    <t>'RREO-Anexo 01'!I213=+'RREO-Anexo 01'!I214+'RREO-Anexo 01'!I215+'RREO-Anexo 01'!I216</t>
  </si>
  <si>
    <t>'RREO-Anexo 01'!J213=+'RREO-Anexo 01'!J214+'RREO-Anexo 01'!J215+'RREO-Anexo 01'!J216</t>
  </si>
  <si>
    <t>'RREO-Anexo 01'!K213=+'RREO-Anexo 01'!K214+'RREO-Anexo 01'!K215+'RREO-Anexo 01'!K216</t>
  </si>
  <si>
    <t>'RREO-Anexo 01'!L213=+'RREO-Anexo 01'!L214+'RREO-Anexo 01'!L215+'RREO-Anexo 01'!L216</t>
  </si>
  <si>
    <t>'RREO-Anexo 01'!M213=+'RREO-Anexo 01'!M214+'RREO-Anexo 01'!M215+'RREO-Anexo 01'!M216</t>
  </si>
  <si>
    <t>'RREO-Anexo 01'!B126=+'RREO-Anexo 01'!B118+'RREO-Anexo 01'!B119</t>
  </si>
  <si>
    <t>'RREO-Anexo 01'!C126=+'RREO-Anexo 01'!C118+'RREO-Anexo 01'!C119</t>
  </si>
  <si>
    <t>'RREO-Anexo 01'!D126=+'RREO-Anexo 01'!D118+'RREO-Anexo 01'!D119</t>
  </si>
  <si>
    <t>'RREO-Anexo 01'!E126=+'RREO-Anexo 01'!E118+'RREO-Anexo 01'!E119</t>
  </si>
  <si>
    <t>'RREO-Anexo 01'!F126=+'RREO-Anexo 01'!F118+'RREO-Anexo 01'!F119</t>
  </si>
  <si>
    <t>'RREO-Anexo 01'!G126=+'RREO-Anexo 01'!G118+'RREO-Anexo 01'!G119</t>
  </si>
  <si>
    <t>'RREO-Anexo 01'!H126=+'RREO-Anexo 01'!H118+'RREO-Anexo 01'!H119</t>
  </si>
  <si>
    <t>'RREO-Anexo 01'!I126=+'RREO-Anexo 01'!I118+'RREO-Anexo 01'!I119</t>
  </si>
  <si>
    <t>'RREO-Anexo 01'!J126=+'RREO-Anexo 01'!J118+'RREO-Anexo 01'!J119</t>
  </si>
  <si>
    <t>'RREO-Anexo 01'!K126=+'RREO-Anexo 01'!K118+'RREO-Anexo 01'!K119</t>
  </si>
  <si>
    <t>'RREO-Anexo 01'!L126=+'RREO-Anexo 01'!L118+'RREO-Anexo 01'!L119</t>
  </si>
  <si>
    <t>'RREO-Anexo 01'!M126=+'RREO-Anexo 01'!M118+'RREO-Anexo 01'!M119</t>
  </si>
  <si>
    <t>'RREO-Anexo 01'!B118=+'RREO-Anexo 01'!B106+'RREO-Anexo 01'!B117</t>
  </si>
  <si>
    <t>'RREO-Anexo 01'!C118=+'RREO-Anexo 01'!C106+'RREO-Anexo 01'!C117</t>
  </si>
  <si>
    <t>'RREO-Anexo 01'!D118=+'RREO-Anexo 01'!D106+'RREO-Anexo 01'!D117</t>
  </si>
  <si>
    <t>'RREO-Anexo 01'!E118=+'RREO-Anexo 01'!E106+'RREO-Anexo 01'!E117</t>
  </si>
  <si>
    <t>'RREO-Anexo 01'!F118=+'RREO-Anexo 01'!F106+'RREO-Anexo 01'!F117</t>
  </si>
  <si>
    <t>'RREO-Anexo 01'!G118=+'RREO-Anexo 01'!G106+'RREO-Anexo 01'!G117</t>
  </si>
  <si>
    <t>'RREO-Anexo 01'!H118=+'RREO-Anexo 01'!H106+'RREO-Anexo 01'!H117</t>
  </si>
  <si>
    <t>'RREO-Anexo 01'!I118=+'RREO-Anexo 01'!I106+'RREO-Anexo 01'!I117</t>
  </si>
  <si>
    <t>'RREO-Anexo 01'!J118=+'RREO-Anexo 01'!J106+'RREO-Anexo 01'!J117</t>
  </si>
  <si>
    <t>'RREO-Anexo 01'!K118=+'RREO-Anexo 01'!K106+'RREO-Anexo 01'!K117</t>
  </si>
  <si>
    <t>'RREO-Anexo 01'!L118=+'RREO-Anexo 01'!L106+'RREO-Anexo 01'!L117</t>
  </si>
  <si>
    <t>'RREO-Anexo 01'!M118=+'RREO-Anexo 01'!M106+'RREO-Anexo 01'!M117</t>
  </si>
  <si>
    <t>'RREO-Anexo 01'!B106=+'RREO-Anexo 01'!B107+'RREO-Anexo 01'!B111+'RREO-Anexo 01'!B115+'RREO-Anexo 01'!B116</t>
  </si>
  <si>
    <t>'RREO-Anexo 01'!C106=+'RREO-Anexo 01'!C107+'RREO-Anexo 01'!C111+'RREO-Anexo 01'!C115+'RREO-Anexo 01'!C116</t>
  </si>
  <si>
    <t>'RREO-Anexo 01'!D106=+'RREO-Anexo 01'!D107+'RREO-Anexo 01'!D111+'RREO-Anexo 01'!D115+'RREO-Anexo 01'!D116</t>
  </si>
  <si>
    <t>'RREO-Anexo 01'!E106=+'RREO-Anexo 01'!E107+'RREO-Anexo 01'!E111+'RREO-Anexo 01'!E115+'RREO-Anexo 01'!E116</t>
  </si>
  <si>
    <t>'RREO-Anexo 01'!F106=+'RREO-Anexo 01'!F107+'RREO-Anexo 01'!F111+'RREO-Anexo 01'!F115+'RREO-Anexo 01'!F116</t>
  </si>
  <si>
    <t>'RREO-Anexo 01'!G106=+'RREO-Anexo 01'!G107+'RREO-Anexo 01'!G111+'RREO-Anexo 01'!G115+'RREO-Anexo 01'!G116</t>
  </si>
  <si>
    <t>'RREO-Anexo 01'!H106=+'RREO-Anexo 01'!H107+'RREO-Anexo 01'!H111+'RREO-Anexo 01'!H115+'RREO-Anexo 01'!H116</t>
  </si>
  <si>
    <t>'RREO-Anexo 01'!I106=+'RREO-Anexo 01'!I107+'RREO-Anexo 01'!I111+'RREO-Anexo 01'!I115+'RREO-Anexo 01'!I116</t>
  </si>
  <si>
    <t>'RREO-Anexo 01'!J106=+'RREO-Anexo 01'!J107+'RREO-Anexo 01'!J111+'RREO-Anexo 01'!J115+'RREO-Anexo 01'!J116</t>
  </si>
  <si>
    <t>'RREO-Anexo 01'!K106=+'RREO-Anexo 01'!K107+'RREO-Anexo 01'!K111+'RREO-Anexo 01'!K115+'RREO-Anexo 01'!K116</t>
  </si>
  <si>
    <t>'RREO-Anexo 01'!L106=+'RREO-Anexo 01'!L107+'RREO-Anexo 01'!L111+'RREO-Anexo 01'!L115+'RREO-Anexo 01'!L116</t>
  </si>
  <si>
    <t>'RREO-Anexo 01'!M106=+'RREO-Anexo 01'!M107+'RREO-Anexo 01'!M111+'RREO-Anexo 01'!M115+'RREO-Anexo 01'!M116</t>
  </si>
  <si>
    <t>'RREO-Anexo 01'!B107=+'RREO-Anexo 01'!B108+'RREO-Anexo 01'!B109+'RREO-Anexo 01'!B110</t>
  </si>
  <si>
    <t>'RREO-Anexo 01'!C107=+'RREO-Anexo 01'!C108+'RREO-Anexo 01'!C109+'RREO-Anexo 01'!C110</t>
  </si>
  <si>
    <t>'RREO-Anexo 01'!D107=+'RREO-Anexo 01'!D108+'RREO-Anexo 01'!D109+'RREO-Anexo 01'!D110</t>
  </si>
  <si>
    <t>'RREO-Anexo 01'!E107=+'RREO-Anexo 01'!E108+'RREO-Anexo 01'!E109+'RREO-Anexo 01'!E110</t>
  </si>
  <si>
    <t>'RREO-Anexo 01'!F107=+'RREO-Anexo 01'!F108+'RREO-Anexo 01'!F109+'RREO-Anexo 01'!F110</t>
  </si>
  <si>
    <t>'RREO-Anexo 01'!G107=+'RREO-Anexo 01'!G108+'RREO-Anexo 01'!G109+'RREO-Anexo 01'!G110</t>
  </si>
  <si>
    <t>'RREO-Anexo 01'!H107=+'RREO-Anexo 01'!H108+'RREO-Anexo 01'!H109+'RREO-Anexo 01'!H110</t>
  </si>
  <si>
    <t>'RREO-Anexo 01'!I107=+'RREO-Anexo 01'!I108+'RREO-Anexo 01'!I109+'RREO-Anexo 01'!I110</t>
  </si>
  <si>
    <t>'RREO-Anexo 01'!J107=+'RREO-Anexo 01'!J108+'RREO-Anexo 01'!J109+'RREO-Anexo 01'!J110</t>
  </si>
  <si>
    <t>'RREO-Anexo 01'!K107=+'RREO-Anexo 01'!K108+'RREO-Anexo 01'!K109+'RREO-Anexo 01'!K110</t>
  </si>
  <si>
    <t>'RREO-Anexo 01'!L107=+'RREO-Anexo 01'!L108+'RREO-Anexo 01'!L109+'RREO-Anexo 01'!L110</t>
  </si>
  <si>
    <t>'RREO-Anexo 01'!M107=+'RREO-Anexo 01'!M108+'RREO-Anexo 01'!M109+'RREO-Anexo 01'!M110</t>
  </si>
  <si>
    <t>'RREO-Anexo 01'!B111=+'RREO-Anexo 01'!B112+'RREO-Anexo 01'!B113+'RREO-Anexo 01'!B114</t>
  </si>
  <si>
    <t>'RREO-Anexo 01'!C111=+'RREO-Anexo 01'!C112+'RREO-Anexo 01'!C113+'RREO-Anexo 01'!C114</t>
  </si>
  <si>
    <t>'RREO-Anexo 01'!D111=+'RREO-Anexo 01'!D112+'RREO-Anexo 01'!D113+'RREO-Anexo 01'!D114</t>
  </si>
  <si>
    <t>'RREO-Anexo 01'!E111=+'RREO-Anexo 01'!E112+'RREO-Anexo 01'!E113+'RREO-Anexo 01'!E114</t>
  </si>
  <si>
    <t>'RREO-Anexo 01'!F111=+'RREO-Anexo 01'!F112+'RREO-Anexo 01'!F113+'RREO-Anexo 01'!F114</t>
  </si>
  <si>
    <t>'RREO-Anexo 01'!G111=+'RREO-Anexo 01'!G112+'RREO-Anexo 01'!G113+'RREO-Anexo 01'!G114</t>
  </si>
  <si>
    <t>'RREO-Anexo 01'!H111=+'RREO-Anexo 01'!H112+'RREO-Anexo 01'!H113+'RREO-Anexo 01'!H114</t>
  </si>
  <si>
    <t>'RREO-Anexo 01'!I111=+'RREO-Anexo 01'!I112+'RREO-Anexo 01'!I113+'RREO-Anexo 01'!I114</t>
  </si>
  <si>
    <t>'RREO-Anexo 01'!J111=+'RREO-Anexo 01'!J112+'RREO-Anexo 01'!J113+'RREO-Anexo 01'!J114</t>
  </si>
  <si>
    <t>'RREO-Anexo 01'!K111=+'RREO-Anexo 01'!K112+'RREO-Anexo 01'!K113+'RREO-Anexo 01'!K114</t>
  </si>
  <si>
    <t>'RREO-Anexo 01'!L111=+'RREO-Anexo 01'!L112+'RREO-Anexo 01'!L113+'RREO-Anexo 01'!L114</t>
  </si>
  <si>
    <t>'RREO-Anexo 01'!M111=+'RREO-Anexo 01'!M112+'RREO-Anexo 01'!M113+'RREO-Anexo 01'!M114</t>
  </si>
  <si>
    <t>'RREO-Anexo 01'!B119=+'RREO-Anexo 01'!B120+'RREO-Anexo 01'!B123</t>
  </si>
  <si>
    <t>'RREO-Anexo 01'!C119=+'RREO-Anexo 01'!C120+'RREO-Anexo 01'!C123</t>
  </si>
  <si>
    <t>'RREO-Anexo 01'!D119=+'RREO-Anexo 01'!D120+'RREO-Anexo 01'!D123</t>
  </si>
  <si>
    <t>'RREO-Anexo 01'!E119=+'RREO-Anexo 01'!E120+'RREO-Anexo 01'!E123</t>
  </si>
  <si>
    <t>'RREO-Anexo 01'!F119=+'RREO-Anexo 01'!F120+'RREO-Anexo 01'!F123</t>
  </si>
  <si>
    <t>'RREO-Anexo 01'!G119=+'RREO-Anexo 01'!G120+'RREO-Anexo 01'!G123</t>
  </si>
  <si>
    <t>'RREO-Anexo 01'!H119=+'RREO-Anexo 01'!H120+'RREO-Anexo 01'!H123</t>
  </si>
  <si>
    <t>'RREO-Anexo 01'!I119=+'RREO-Anexo 01'!I120+'RREO-Anexo 01'!I123</t>
  </si>
  <si>
    <t>'RREO-Anexo 01'!J119=+'RREO-Anexo 01'!J120+'RREO-Anexo 01'!J123</t>
  </si>
  <si>
    <t>'RREO-Anexo 01'!K119=+'RREO-Anexo 01'!K120+'RREO-Anexo 01'!K123</t>
  </si>
  <si>
    <t>'RREO-Anexo 01'!L119=+'RREO-Anexo 01'!L120+'RREO-Anexo 01'!L123</t>
  </si>
  <si>
    <t>'RREO-Anexo 01'!M119=+'RREO-Anexo 01'!M120+'RREO-Anexo 01'!M123</t>
  </si>
  <si>
    <t>'RREO-Anexo 01'!B120=+'RREO-Anexo 01'!B121+'RREO-Anexo 01'!B122</t>
  </si>
  <si>
    <t>'RREO-Anexo 01'!C120=+'RREO-Anexo 01'!C121+'RREO-Anexo 01'!C122</t>
  </si>
  <si>
    <t>'RREO-Anexo 01'!D120=+'RREO-Anexo 01'!D121+'RREO-Anexo 01'!D122</t>
  </si>
  <si>
    <t>'RREO-Anexo 01'!E120=+'RREO-Anexo 01'!E121+'RREO-Anexo 01'!E122</t>
  </si>
  <si>
    <t>'RREO-Anexo 01'!F120=+'RREO-Anexo 01'!F121+'RREO-Anexo 01'!F122</t>
  </si>
  <si>
    <t>'RREO-Anexo 01'!G120=+'RREO-Anexo 01'!G121+'RREO-Anexo 01'!G122</t>
  </si>
  <si>
    <t>'RREO-Anexo 01'!H120=+'RREO-Anexo 01'!H121+'RREO-Anexo 01'!H122</t>
  </si>
  <si>
    <t>'RREO-Anexo 01'!I120=+'RREO-Anexo 01'!I121+'RREO-Anexo 01'!I122</t>
  </si>
  <si>
    <t>'RREO-Anexo 01'!J120=+'RREO-Anexo 01'!J121+'RREO-Anexo 01'!J122</t>
  </si>
  <si>
    <t>'RREO-Anexo 01'!K120=+'RREO-Anexo 01'!K121+'RREO-Anexo 01'!K122</t>
  </si>
  <si>
    <t>'RREO-Anexo 01'!L120=+'RREO-Anexo 01'!L121+'RREO-Anexo 01'!L122</t>
  </si>
  <si>
    <t>'RREO-Anexo 01'!M120=+'RREO-Anexo 01'!M121+'RREO-Anexo 01'!M122</t>
  </si>
  <si>
    <t>'RREO-Anexo 01'!B123=+'RREO-Anexo 01'!B124+'RREO-Anexo 01'!B125</t>
  </si>
  <si>
    <t>'RREO-Anexo 01'!C123=+'RREO-Anexo 01'!C124+'RREO-Anexo 01'!C125</t>
  </si>
  <si>
    <t>'RREO-Anexo 01'!D123=+'RREO-Anexo 01'!D124+'RREO-Anexo 01'!D125</t>
  </si>
  <si>
    <t>'RREO-Anexo 01'!E123=+'RREO-Anexo 01'!E124+'RREO-Anexo 01'!E125</t>
  </si>
  <si>
    <t>'RREO-Anexo 01'!F123=+'RREO-Anexo 01'!F124+'RREO-Anexo 01'!F125</t>
  </si>
  <si>
    <t>'RREO-Anexo 01'!G123=+'RREO-Anexo 01'!G124+'RREO-Anexo 01'!G125</t>
  </si>
  <si>
    <t>'RREO-Anexo 01'!H123=+'RREO-Anexo 01'!H124+'RREO-Anexo 01'!H125</t>
  </si>
  <si>
    <t>'RREO-Anexo 01'!I123=+'RREO-Anexo 01'!I124+'RREO-Anexo 01'!I125</t>
  </si>
  <si>
    <t>'RREO-Anexo 01'!J123=+'RREO-Anexo 01'!J124+'RREO-Anexo 01'!J125</t>
  </si>
  <si>
    <t>'RREO-Anexo 01'!K123=+'RREO-Anexo 01'!K124+'RREO-Anexo 01'!K125</t>
  </si>
  <si>
    <t>'RREO-Anexo 01'!L123=+'RREO-Anexo 01'!L124+'RREO-Anexo 01'!L125</t>
  </si>
  <si>
    <t>'RREO-Anexo 01'!M123=+'RREO-Anexo 01'!M124+'RREO-Anexo 01'!M125</t>
  </si>
  <si>
    <t>[RREO-Anexo 02]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</si>
</sst>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K225"/>
  <sheetViews>
    <sheetView showGridLines="0" zoomScalePageLayoutView="0" workbookViewId="0" topLeftCell="A100">
      <pane xSplit="1" topLeftCell="B1" activePane="topRight" state="frozen"/>
      <selection pane="topLeft" activeCell="A1" sqref="A1"/>
      <selection pane="topRight" activeCell="C112" sqref="C112:C114"/>
    </sheetView>
  </sheetViews>
  <sheetFormatPr defaultColWidth="9.140625" defaultRowHeight="12.75"/>
  <cols>
    <col min="1" max="1" width="77.8515625" style="0" customWidth="1"/>
    <col min="2" max="2" width="23.00390625" style="0" customWidth="1"/>
    <col min="3" max="3" width="28.57421875" style="0" customWidth="1"/>
    <col min="4" max="9" width="21.28125" style="0" customWidth="1"/>
    <col min="10" max="10" width="38.140625" style="0" customWidth="1"/>
    <col min="11" max="11" width="40.57421875" style="0" customWidth="1"/>
  </cols>
  <sheetData>
    <row r="1" ht="73.5" customHeight="1">
      <c r="A1" s="9"/>
    </row>
    <row r="2" ht="12.75">
      <c r="A2" s="10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1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8" t="s">
        <v>10</v>
      </c>
    </row>
    <row r="15" ht="12.75" customHeight="1">
      <c r="A15" s="8" t="s">
        <v>11</v>
      </c>
    </row>
    <row r="16" ht="12.75" customHeight="1">
      <c r="A16" s="8" t="s">
        <v>12</v>
      </c>
    </row>
    <row r="17" spans="1:8" ht="30" customHeight="1">
      <c r="A17" s="14" t="s">
        <v>13</v>
      </c>
      <c r="B17" s="14" t="s">
        <v>14</v>
      </c>
      <c r="C17" s="14"/>
      <c r="D17" s="14"/>
      <c r="E17" s="14"/>
      <c r="F17" s="14"/>
      <c r="G17" s="14"/>
      <c r="H17" s="14"/>
    </row>
    <row r="18" spans="1:8" ht="30" customHeight="1">
      <c r="A18" s="15"/>
      <c r="B18" s="14" t="s">
        <v>15</v>
      </c>
      <c r="C18" s="14" t="s">
        <v>16</v>
      </c>
      <c r="D18" s="14" t="s">
        <v>17</v>
      </c>
      <c r="E18" s="14"/>
      <c r="F18" s="14"/>
      <c r="G18" s="14"/>
      <c r="H18" s="14" t="s">
        <v>18</v>
      </c>
    </row>
    <row r="19" spans="1:8" ht="30" customHeight="1">
      <c r="A19" s="15"/>
      <c r="B19" s="15"/>
      <c r="C19" s="15"/>
      <c r="D19" s="14" t="s">
        <v>19</v>
      </c>
      <c r="E19" s="14" t="s">
        <v>20</v>
      </c>
      <c r="F19" s="14" t="s">
        <v>21</v>
      </c>
      <c r="G19" s="14" t="s">
        <v>22</v>
      </c>
      <c r="H19" s="15"/>
    </row>
    <row r="20" spans="1:8" ht="12.75" customHeight="1">
      <c r="A20" s="5" t="s">
        <v>13</v>
      </c>
      <c r="B20" s="7"/>
      <c r="C20" s="7"/>
      <c r="D20" s="7"/>
      <c r="E20" s="7"/>
      <c r="F20" s="7"/>
      <c r="G20" s="7"/>
      <c r="H20" s="7"/>
    </row>
    <row r="21" spans="1:8" ht="12.75" customHeight="1">
      <c r="A21" s="6" t="s">
        <v>23</v>
      </c>
      <c r="B21" s="4">
        <f>B22+B62</f>
        <v>36519000</v>
      </c>
      <c r="C21" s="4">
        <f>C22+C62</f>
        <v>36519000</v>
      </c>
      <c r="D21" s="4">
        <f>D22+D62</f>
        <v>6330066.71</v>
      </c>
      <c r="E21" s="4">
        <f>D21/C21%</f>
        <v>17.333625537391494</v>
      </c>
      <c r="F21" s="4">
        <f>F22+F62</f>
        <v>6330066.71</v>
      </c>
      <c r="G21" s="4">
        <f>F21/C21%</f>
        <v>17.333625537391494</v>
      </c>
      <c r="H21" s="4">
        <f>H22+H62</f>
        <v>30188933.290000003</v>
      </c>
    </row>
    <row r="22" spans="1:8" ht="12.75" customHeight="1">
      <c r="A22" s="5" t="s">
        <v>24</v>
      </c>
      <c r="B22" s="3">
        <f>B23+B27+B31+B39+B43+B48+B49+B56</f>
        <v>36519000</v>
      </c>
      <c r="C22" s="3">
        <f>C23+C27+C31+C39+C43+C48+C49+C56</f>
        <v>36519000</v>
      </c>
      <c r="D22" s="3">
        <f>D23+D27+D31+D39+D43+D48+D49+D56</f>
        <v>6073859.28</v>
      </c>
      <c r="E22" s="4">
        <f>D22/C22%</f>
        <v>16.632052575371723</v>
      </c>
      <c r="F22" s="3">
        <f>F23+F27+F31+F39+F43+F48+F49+F56</f>
        <v>6073859.28</v>
      </c>
      <c r="G22" s="4">
        <f>F22/C22%</f>
        <v>16.632052575371723</v>
      </c>
      <c r="H22" s="3">
        <f>H23+H27+H31+H39+H43+H48+H49+H56</f>
        <v>30445140.720000003</v>
      </c>
    </row>
    <row r="23" spans="1:8" ht="12.75" customHeight="1">
      <c r="A23" s="6" t="s">
        <v>25</v>
      </c>
      <c r="B23" s="4">
        <v>3375000</v>
      </c>
      <c r="C23" s="4">
        <v>3375000</v>
      </c>
      <c r="D23" s="4">
        <v>445880.45</v>
      </c>
      <c r="E23" s="4">
        <f>D23/C23%</f>
        <v>13.211272592592593</v>
      </c>
      <c r="F23" s="4">
        <v>445880.45</v>
      </c>
      <c r="G23" s="4">
        <f>F23/C23%</f>
        <v>13.211272592592593</v>
      </c>
      <c r="H23" s="4">
        <f aca="true" t="shared" si="0" ref="H22:H85">C23-F23</f>
        <v>2929119.55</v>
      </c>
    </row>
    <row r="24" spans="1:8" ht="12.75" customHeight="1">
      <c r="A24" s="5" t="s">
        <v>26</v>
      </c>
      <c r="B24" s="3">
        <v>2765000</v>
      </c>
      <c r="C24" s="3">
        <v>2765000</v>
      </c>
      <c r="D24" s="3">
        <v>411158.7</v>
      </c>
      <c r="E24" s="4">
        <f>D24/C24%</f>
        <v>14.870115732368898</v>
      </c>
      <c r="F24" s="3">
        <v>411158.7</v>
      </c>
      <c r="G24" s="4">
        <f>F24/C24%</f>
        <v>14.870115732368898</v>
      </c>
      <c r="H24" s="4">
        <f t="shared" si="0"/>
        <v>2353841.3</v>
      </c>
    </row>
    <row r="25" spans="1:8" ht="12.75" customHeight="1">
      <c r="A25" s="6" t="s">
        <v>27</v>
      </c>
      <c r="B25" s="4">
        <v>610000</v>
      </c>
      <c r="C25" s="4">
        <v>610000</v>
      </c>
      <c r="D25" s="4">
        <v>34721.75</v>
      </c>
      <c r="E25" s="4">
        <f>D25/C25%</f>
        <v>5.692090163934426</v>
      </c>
      <c r="F25" s="4">
        <v>34721.75</v>
      </c>
      <c r="G25" s="4">
        <f>F25/C25%</f>
        <v>5.692090163934426</v>
      </c>
      <c r="H25" s="4">
        <f t="shared" si="0"/>
        <v>575278.25</v>
      </c>
    </row>
    <row r="26" spans="1:8" ht="12.75" customHeight="1">
      <c r="A26" s="5" t="s">
        <v>28</v>
      </c>
      <c r="B26" s="3"/>
      <c r="C26" s="3"/>
      <c r="D26" s="3"/>
      <c r="E26" s="4"/>
      <c r="F26" s="3"/>
      <c r="G26" s="4"/>
      <c r="H26" s="4">
        <f t="shared" si="0"/>
        <v>0</v>
      </c>
    </row>
    <row r="27" spans="1:8" ht="12.75" customHeight="1">
      <c r="A27" s="6" t="s">
        <v>29</v>
      </c>
      <c r="B27" s="4">
        <v>1286000</v>
      </c>
      <c r="C27" s="4">
        <v>1286000</v>
      </c>
      <c r="D27" s="4">
        <v>207264.26</v>
      </c>
      <c r="E27" s="4">
        <f>D27/C27%</f>
        <v>16.11697200622084</v>
      </c>
      <c r="F27" s="4">
        <v>207264.26</v>
      </c>
      <c r="G27" s="4">
        <f>F27/C27%</f>
        <v>16.11697200622084</v>
      </c>
      <c r="H27" s="4">
        <f t="shared" si="0"/>
        <v>1078735.74</v>
      </c>
    </row>
    <row r="28" spans="1:8" ht="12.75" customHeight="1">
      <c r="A28" s="5" t="s">
        <v>30</v>
      </c>
      <c r="B28" s="3">
        <v>1286000</v>
      </c>
      <c r="C28" s="3">
        <v>1286000</v>
      </c>
      <c r="D28" s="3">
        <v>207264.26</v>
      </c>
      <c r="E28" s="4">
        <f>D28/C28%</f>
        <v>16.11697200622084</v>
      </c>
      <c r="F28" s="3">
        <v>207264.26</v>
      </c>
      <c r="G28" s="4">
        <f>F28/C28%</f>
        <v>16.11697200622084</v>
      </c>
      <c r="H28" s="4">
        <f t="shared" si="0"/>
        <v>1078735.74</v>
      </c>
    </row>
    <row r="29" spans="1:8" ht="12.75" customHeight="1">
      <c r="A29" s="6" t="s">
        <v>31</v>
      </c>
      <c r="B29" s="4"/>
      <c r="C29" s="4"/>
      <c r="D29" s="4"/>
      <c r="E29" s="4"/>
      <c r="F29" s="4"/>
      <c r="G29" s="4"/>
      <c r="H29" s="4">
        <f t="shared" si="0"/>
        <v>0</v>
      </c>
    </row>
    <row r="30" spans="1:8" ht="12.75" customHeight="1">
      <c r="A30" s="5" t="s">
        <v>32</v>
      </c>
      <c r="B30" s="3"/>
      <c r="C30" s="3"/>
      <c r="D30" s="3"/>
      <c r="E30" s="4"/>
      <c r="F30" s="3"/>
      <c r="G30" s="4"/>
      <c r="H30" s="4">
        <f t="shared" si="0"/>
        <v>0</v>
      </c>
    </row>
    <row r="31" spans="1:8" ht="12.75" customHeight="1">
      <c r="A31" s="6" t="s">
        <v>33</v>
      </c>
      <c r="B31" s="4">
        <v>1612500</v>
      </c>
      <c r="C31" s="4">
        <v>1612500</v>
      </c>
      <c r="D31" s="4">
        <v>332988.99</v>
      </c>
      <c r="E31" s="4">
        <f>D31/C31%</f>
        <v>20.650479999999998</v>
      </c>
      <c r="F31" s="4">
        <v>332988.99</v>
      </c>
      <c r="G31" s="4">
        <f>F31/C31%</f>
        <v>20.650479999999998</v>
      </c>
      <c r="H31" s="4">
        <f t="shared" si="0"/>
        <v>1279511.01</v>
      </c>
    </row>
    <row r="32" spans="1:8" ht="12.75" customHeight="1">
      <c r="A32" s="5" t="s">
        <v>34</v>
      </c>
      <c r="B32" s="3">
        <v>21000</v>
      </c>
      <c r="C32" s="3">
        <v>21000</v>
      </c>
      <c r="D32" s="3">
        <v>450</v>
      </c>
      <c r="E32" s="4">
        <f>D32/C32%</f>
        <v>2.142857142857143</v>
      </c>
      <c r="F32" s="3">
        <v>450</v>
      </c>
      <c r="G32" s="4">
        <f>F32/C32%</f>
        <v>2.142857142857143</v>
      </c>
      <c r="H32" s="4">
        <f t="shared" si="0"/>
        <v>20550</v>
      </c>
    </row>
    <row r="33" spans="1:8" ht="12.75" customHeight="1">
      <c r="A33" s="6" t="s">
        <v>35</v>
      </c>
      <c r="B33" s="4">
        <v>1591500</v>
      </c>
      <c r="C33" s="4">
        <v>1591500</v>
      </c>
      <c r="D33" s="4">
        <v>332538.99</v>
      </c>
      <c r="E33" s="4">
        <f>D33/C33%</f>
        <v>20.894689915174364</v>
      </c>
      <c r="F33" s="4">
        <v>332538.99</v>
      </c>
      <c r="G33" s="4">
        <f>F33/C33%</f>
        <v>20.894689915174364</v>
      </c>
      <c r="H33" s="4">
        <f t="shared" si="0"/>
        <v>1258961.01</v>
      </c>
    </row>
    <row r="34" spans="1:8" ht="12.75" customHeight="1">
      <c r="A34" s="5" t="s">
        <v>36</v>
      </c>
      <c r="B34" s="3"/>
      <c r="C34" s="3"/>
      <c r="D34" s="3"/>
      <c r="E34" s="4"/>
      <c r="F34" s="3"/>
      <c r="G34" s="4"/>
      <c r="H34" s="4">
        <f t="shared" si="0"/>
        <v>0</v>
      </c>
    </row>
    <row r="35" spans="1:8" ht="12.75" customHeight="1">
      <c r="A35" s="6" t="s">
        <v>37</v>
      </c>
      <c r="B35" s="4"/>
      <c r="C35" s="4"/>
      <c r="D35" s="4"/>
      <c r="E35" s="4"/>
      <c r="F35" s="4"/>
      <c r="G35" s="4"/>
      <c r="H35" s="4">
        <f t="shared" si="0"/>
        <v>0</v>
      </c>
    </row>
    <row r="36" spans="1:8" ht="25.5" customHeight="1">
      <c r="A36" s="5" t="s">
        <v>38</v>
      </c>
      <c r="B36" s="3"/>
      <c r="C36" s="3"/>
      <c r="D36" s="3"/>
      <c r="E36" s="4"/>
      <c r="F36" s="3"/>
      <c r="G36" s="4"/>
      <c r="H36" s="4">
        <f t="shared" si="0"/>
        <v>0</v>
      </c>
    </row>
    <row r="37" spans="1:8" ht="12.75" customHeight="1">
      <c r="A37" s="6" t="s">
        <v>39</v>
      </c>
      <c r="B37" s="4"/>
      <c r="C37" s="4"/>
      <c r="D37" s="4"/>
      <c r="E37" s="4"/>
      <c r="F37" s="4"/>
      <c r="G37" s="4"/>
      <c r="H37" s="4">
        <f t="shared" si="0"/>
        <v>0</v>
      </c>
    </row>
    <row r="38" spans="1:8" ht="12.75" customHeight="1">
      <c r="A38" s="5" t="s">
        <v>40</v>
      </c>
      <c r="B38" s="3"/>
      <c r="C38" s="3"/>
      <c r="D38" s="3"/>
      <c r="E38" s="4"/>
      <c r="F38" s="3"/>
      <c r="G38" s="4"/>
      <c r="H38" s="4">
        <f t="shared" si="0"/>
        <v>0</v>
      </c>
    </row>
    <row r="39" spans="1:8" ht="12.75" customHeight="1">
      <c r="A39" s="6" t="s">
        <v>41</v>
      </c>
      <c r="B39" s="4"/>
      <c r="C39" s="4"/>
      <c r="D39" s="4"/>
      <c r="E39" s="4"/>
      <c r="F39" s="4"/>
      <c r="G39" s="4"/>
      <c r="H39" s="4">
        <f t="shared" si="0"/>
        <v>0</v>
      </c>
    </row>
    <row r="40" spans="1:8" ht="12.75" customHeight="1">
      <c r="A40" s="5" t="s">
        <v>42</v>
      </c>
      <c r="B40" s="3"/>
      <c r="C40" s="3"/>
      <c r="D40" s="3"/>
      <c r="E40" s="4"/>
      <c r="F40" s="3"/>
      <c r="G40" s="4"/>
      <c r="H40" s="4">
        <f t="shared" si="0"/>
        <v>0</v>
      </c>
    </row>
    <row r="41" spans="1:8" ht="12.75" customHeight="1">
      <c r="A41" s="6" t="s">
        <v>43</v>
      </c>
      <c r="B41" s="4"/>
      <c r="C41" s="4"/>
      <c r="D41" s="4"/>
      <c r="E41" s="4"/>
      <c r="F41" s="4"/>
      <c r="G41" s="4"/>
      <c r="H41" s="4">
        <f t="shared" si="0"/>
        <v>0</v>
      </c>
    </row>
    <row r="42" spans="1:8" ht="12.75" customHeight="1">
      <c r="A42" s="5" t="s">
        <v>44</v>
      </c>
      <c r="B42" s="3"/>
      <c r="C42" s="3"/>
      <c r="D42" s="3"/>
      <c r="E42" s="4"/>
      <c r="F42" s="3"/>
      <c r="G42" s="4"/>
      <c r="H42" s="4">
        <f t="shared" si="0"/>
        <v>0</v>
      </c>
    </row>
    <row r="43" spans="1:8" ht="12.75" customHeight="1">
      <c r="A43" s="6" t="s">
        <v>45</v>
      </c>
      <c r="B43" s="4"/>
      <c r="C43" s="4"/>
      <c r="D43" s="4"/>
      <c r="E43" s="4"/>
      <c r="F43" s="4"/>
      <c r="G43" s="4"/>
      <c r="H43" s="4">
        <f t="shared" si="0"/>
        <v>0</v>
      </c>
    </row>
    <row r="44" spans="1:8" ht="12.75" customHeight="1">
      <c r="A44" s="5" t="s">
        <v>46</v>
      </c>
      <c r="B44" s="3"/>
      <c r="C44" s="3"/>
      <c r="D44" s="3"/>
      <c r="E44" s="4"/>
      <c r="F44" s="3"/>
      <c r="G44" s="4"/>
      <c r="H44" s="4">
        <f t="shared" si="0"/>
        <v>0</v>
      </c>
    </row>
    <row r="45" spans="1:8" ht="12.75" customHeight="1">
      <c r="A45" s="6" t="s">
        <v>47</v>
      </c>
      <c r="B45" s="4"/>
      <c r="C45" s="4"/>
      <c r="D45" s="4"/>
      <c r="E45" s="4"/>
      <c r="F45" s="4"/>
      <c r="G45" s="4"/>
      <c r="H45" s="4">
        <f t="shared" si="0"/>
        <v>0</v>
      </c>
    </row>
    <row r="46" spans="1:8" ht="12.75" customHeight="1">
      <c r="A46" s="5" t="s">
        <v>48</v>
      </c>
      <c r="B46" s="3"/>
      <c r="C46" s="3"/>
      <c r="D46" s="3"/>
      <c r="E46" s="4"/>
      <c r="F46" s="3"/>
      <c r="G46" s="4"/>
      <c r="H46" s="4">
        <f t="shared" si="0"/>
        <v>0</v>
      </c>
    </row>
    <row r="47" spans="1:8" ht="12.75" customHeight="1">
      <c r="A47" s="6" t="s">
        <v>49</v>
      </c>
      <c r="B47" s="4"/>
      <c r="C47" s="4"/>
      <c r="D47" s="4"/>
      <c r="E47" s="4"/>
      <c r="F47" s="4"/>
      <c r="G47" s="4"/>
      <c r="H47" s="4">
        <f t="shared" si="0"/>
        <v>0</v>
      </c>
    </row>
    <row r="48" spans="1:8" ht="12.75" customHeight="1">
      <c r="A48" s="5" t="s">
        <v>50</v>
      </c>
      <c r="B48" s="3">
        <v>62000</v>
      </c>
      <c r="C48" s="3">
        <v>62000</v>
      </c>
      <c r="D48" s="3">
        <v>1863</v>
      </c>
      <c r="E48" s="4">
        <f>D48/C48%</f>
        <v>3.0048387096774194</v>
      </c>
      <c r="F48" s="3">
        <v>1863</v>
      </c>
      <c r="G48" s="4">
        <f>F48/C48%</f>
        <v>3.0048387096774194</v>
      </c>
      <c r="H48" s="4">
        <f t="shared" si="0"/>
        <v>60137</v>
      </c>
    </row>
    <row r="49" spans="1:8" ht="12.75" customHeight="1">
      <c r="A49" s="6" t="s">
        <v>51</v>
      </c>
      <c r="B49" s="4">
        <v>29488500</v>
      </c>
      <c r="C49" s="4">
        <v>29488500</v>
      </c>
      <c r="D49" s="4">
        <v>4999572.25</v>
      </c>
      <c r="E49" s="4">
        <f>D49/C49%</f>
        <v>16.954311850382354</v>
      </c>
      <c r="F49" s="4">
        <v>4999572.25</v>
      </c>
      <c r="G49" s="4">
        <f>F49/C49%</f>
        <v>16.954311850382354</v>
      </c>
      <c r="H49" s="4">
        <f t="shared" si="0"/>
        <v>24488927.75</v>
      </c>
    </row>
    <row r="50" spans="1:8" ht="12.75" customHeight="1">
      <c r="A50" s="5" t="s">
        <v>52</v>
      </c>
      <c r="B50" s="3">
        <v>28506000</v>
      </c>
      <c r="C50" s="3">
        <v>28506000</v>
      </c>
      <c r="D50" s="3">
        <v>4943510.66</v>
      </c>
      <c r="E50" s="4">
        <f>D50/C50%</f>
        <v>17.342000491124676</v>
      </c>
      <c r="F50" s="3">
        <v>4943510.66</v>
      </c>
      <c r="G50" s="4">
        <f>F50/C50%</f>
        <v>17.342000491124676</v>
      </c>
      <c r="H50" s="4">
        <f t="shared" si="0"/>
        <v>23562489.34</v>
      </c>
    </row>
    <row r="51" spans="1:8" ht="12.75" customHeight="1">
      <c r="A51" s="6" t="s">
        <v>53</v>
      </c>
      <c r="B51" s="4"/>
      <c r="C51" s="4"/>
      <c r="D51" s="4"/>
      <c r="E51" s="4"/>
      <c r="F51" s="4"/>
      <c r="G51" s="4"/>
      <c r="H51" s="4">
        <f t="shared" si="0"/>
        <v>0</v>
      </c>
    </row>
    <row r="52" spans="1:8" ht="12.75" customHeight="1">
      <c r="A52" s="5" t="s">
        <v>54</v>
      </c>
      <c r="B52" s="3"/>
      <c r="C52" s="3"/>
      <c r="D52" s="3"/>
      <c r="E52" s="4"/>
      <c r="F52" s="3"/>
      <c r="G52" s="4"/>
      <c r="H52" s="4">
        <f t="shared" si="0"/>
        <v>0</v>
      </c>
    </row>
    <row r="53" spans="1:8" ht="12.75" customHeight="1">
      <c r="A53" s="6" t="s">
        <v>55</v>
      </c>
      <c r="B53" s="4"/>
      <c r="C53" s="4"/>
      <c r="D53" s="4"/>
      <c r="E53" s="4"/>
      <c r="F53" s="4"/>
      <c r="G53" s="4"/>
      <c r="H53" s="4">
        <f t="shared" si="0"/>
        <v>0</v>
      </c>
    </row>
    <row r="54" spans="1:8" ht="12.75" customHeight="1">
      <c r="A54" s="5" t="s">
        <v>56</v>
      </c>
      <c r="B54" s="3">
        <v>982500</v>
      </c>
      <c r="C54" s="3">
        <v>982500</v>
      </c>
      <c r="D54" s="3">
        <v>56061.59</v>
      </c>
      <c r="E54" s="4">
        <f>D54/C54%</f>
        <v>5.706014249363867</v>
      </c>
      <c r="F54" s="3">
        <v>56061.59</v>
      </c>
      <c r="G54" s="4">
        <f>F54/C54%</f>
        <v>5.706014249363867</v>
      </c>
      <c r="H54" s="4">
        <f t="shared" si="0"/>
        <v>926438.41</v>
      </c>
    </row>
    <row r="55" spans="1:8" ht="12.75" customHeight="1">
      <c r="A55" s="6" t="s">
        <v>57</v>
      </c>
      <c r="B55" s="4"/>
      <c r="C55" s="4"/>
      <c r="D55" s="4"/>
      <c r="E55" s="4"/>
      <c r="F55" s="4"/>
      <c r="G55" s="4"/>
      <c r="H55" s="4">
        <f t="shared" si="0"/>
        <v>0</v>
      </c>
    </row>
    <row r="56" spans="1:8" ht="12.75" customHeight="1">
      <c r="A56" s="5" t="s">
        <v>58</v>
      </c>
      <c r="B56" s="3">
        <v>695000</v>
      </c>
      <c r="C56" s="3">
        <v>695000</v>
      </c>
      <c r="D56" s="3">
        <v>86290.33</v>
      </c>
      <c r="E56" s="4">
        <f>D56/C56%</f>
        <v>12.415874820143886</v>
      </c>
      <c r="F56" s="3">
        <v>86290.33</v>
      </c>
      <c r="G56" s="4">
        <f>F56/C56%</f>
        <v>12.415874820143886</v>
      </c>
      <c r="H56" s="4">
        <f t="shared" si="0"/>
        <v>608709.67</v>
      </c>
    </row>
    <row r="57" spans="1:8" ht="12.75" customHeight="1">
      <c r="A57" s="6" t="s">
        <v>59</v>
      </c>
      <c r="B57" s="4">
        <v>88000</v>
      </c>
      <c r="C57" s="4">
        <v>88000</v>
      </c>
      <c r="D57" s="4">
        <v>10207.04</v>
      </c>
      <c r="E57" s="4">
        <f>D57/C57%</f>
        <v>11.598909090909093</v>
      </c>
      <c r="F57" s="4">
        <v>10207.04</v>
      </c>
      <c r="G57" s="4">
        <f>F57/C57%</f>
        <v>11.598909090909093</v>
      </c>
      <c r="H57" s="4">
        <f t="shared" si="0"/>
        <v>77792.95999999999</v>
      </c>
    </row>
    <row r="58" spans="1:8" ht="12.75" customHeight="1">
      <c r="A58" s="5" t="s">
        <v>60</v>
      </c>
      <c r="B58" s="3">
        <v>160000</v>
      </c>
      <c r="C58" s="3">
        <v>160000</v>
      </c>
      <c r="D58" s="3">
        <v>23267.48</v>
      </c>
      <c r="E58" s="4">
        <f>D58/C58%</f>
        <v>14.542175</v>
      </c>
      <c r="F58" s="3">
        <v>23267.48</v>
      </c>
      <c r="G58" s="4">
        <f>F58/C58%</f>
        <v>14.542175</v>
      </c>
      <c r="H58" s="4">
        <f t="shared" si="0"/>
        <v>136732.52</v>
      </c>
    </row>
    <row r="59" spans="1:8" ht="12.75" customHeight="1">
      <c r="A59" s="6" t="s">
        <v>61</v>
      </c>
      <c r="B59" s="4">
        <v>287000</v>
      </c>
      <c r="C59" s="4">
        <v>287000</v>
      </c>
      <c r="D59" s="4">
        <v>35503.56</v>
      </c>
      <c r="E59" s="4">
        <f>D59/C59%</f>
        <v>12.370578397212542</v>
      </c>
      <c r="F59" s="4">
        <v>35503.56</v>
      </c>
      <c r="G59" s="4">
        <f>F59/C59%</f>
        <v>12.370578397212542</v>
      </c>
      <c r="H59" s="4">
        <f t="shared" si="0"/>
        <v>251496.44</v>
      </c>
    </row>
    <row r="60" spans="1:8" ht="25.5" customHeight="1">
      <c r="A60" s="5" t="s">
        <v>62</v>
      </c>
      <c r="B60" s="3"/>
      <c r="C60" s="3"/>
      <c r="D60" s="3"/>
      <c r="E60" s="4"/>
      <c r="F60" s="3"/>
      <c r="G60" s="4"/>
      <c r="H60" s="4">
        <f t="shared" si="0"/>
        <v>0</v>
      </c>
    </row>
    <row r="61" spans="1:8" ht="12.75" customHeight="1">
      <c r="A61" s="6" t="s">
        <v>63</v>
      </c>
      <c r="B61" s="4">
        <v>160000</v>
      </c>
      <c r="C61" s="4">
        <v>160000</v>
      </c>
      <c r="D61" s="4">
        <v>17312.25</v>
      </c>
      <c r="E61" s="4">
        <f>D61/C61%</f>
        <v>10.82015625</v>
      </c>
      <c r="F61" s="4">
        <v>17312.25</v>
      </c>
      <c r="G61" s="4">
        <f>F61/C61%</f>
        <v>10.82015625</v>
      </c>
      <c r="H61" s="4">
        <f t="shared" si="0"/>
        <v>142687.75</v>
      </c>
    </row>
    <row r="62" spans="1:8" ht="12.75" customHeight="1">
      <c r="A62" s="5" t="s">
        <v>64</v>
      </c>
      <c r="B62" s="3"/>
      <c r="C62" s="3"/>
      <c r="D62" s="3">
        <v>256207.43</v>
      </c>
      <c r="E62" s="4"/>
      <c r="F62" s="3">
        <v>256207.43</v>
      </c>
      <c r="G62" s="4"/>
      <c r="H62" s="4">
        <f t="shared" si="0"/>
        <v>-256207.43</v>
      </c>
    </row>
    <row r="63" spans="1:8" ht="12.75" customHeight="1">
      <c r="A63" s="6" t="s">
        <v>65</v>
      </c>
      <c r="B63" s="4"/>
      <c r="C63" s="4"/>
      <c r="D63" s="4"/>
      <c r="E63" s="4"/>
      <c r="F63" s="4"/>
      <c r="G63" s="4"/>
      <c r="H63" s="4">
        <f t="shared" si="0"/>
        <v>0</v>
      </c>
    </row>
    <row r="64" spans="1:8" ht="12.75" customHeight="1">
      <c r="A64" s="5" t="s">
        <v>66</v>
      </c>
      <c r="B64" s="3"/>
      <c r="C64" s="3"/>
      <c r="D64" s="3"/>
      <c r="E64" s="4"/>
      <c r="F64" s="3"/>
      <c r="G64" s="4"/>
      <c r="H64" s="4">
        <f t="shared" si="0"/>
        <v>0</v>
      </c>
    </row>
    <row r="65" spans="1:8" ht="12.75" customHeight="1">
      <c r="A65" s="6" t="s">
        <v>67</v>
      </c>
      <c r="B65" s="4"/>
      <c r="C65" s="4"/>
      <c r="D65" s="4"/>
      <c r="E65" s="4"/>
      <c r="F65" s="4"/>
      <c r="G65" s="4"/>
      <c r="H65" s="4">
        <f t="shared" si="0"/>
        <v>0</v>
      </c>
    </row>
    <row r="66" spans="1:8" ht="12.75" customHeight="1">
      <c r="A66" s="5" t="s">
        <v>68</v>
      </c>
      <c r="B66" s="3"/>
      <c r="C66" s="3"/>
      <c r="D66" s="3"/>
      <c r="E66" s="4"/>
      <c r="F66" s="3"/>
      <c r="G66" s="4"/>
      <c r="H66" s="4">
        <f t="shared" si="0"/>
        <v>0</v>
      </c>
    </row>
    <row r="67" spans="1:8" ht="12.75" customHeight="1">
      <c r="A67" s="6" t="s">
        <v>69</v>
      </c>
      <c r="B67" s="4"/>
      <c r="C67" s="4"/>
      <c r="D67" s="4"/>
      <c r="E67" s="4"/>
      <c r="F67" s="4"/>
      <c r="G67" s="4"/>
      <c r="H67" s="4">
        <f t="shared" si="0"/>
        <v>0</v>
      </c>
    </row>
    <row r="68" spans="1:8" ht="12.75" customHeight="1">
      <c r="A68" s="5" t="s">
        <v>70</v>
      </c>
      <c r="B68" s="3"/>
      <c r="C68" s="3"/>
      <c r="D68" s="3"/>
      <c r="E68" s="4"/>
      <c r="F68" s="3"/>
      <c r="G68" s="4"/>
      <c r="H68" s="4">
        <f t="shared" si="0"/>
        <v>0</v>
      </c>
    </row>
    <row r="69" spans="1:8" ht="12.75" customHeight="1">
      <c r="A69" s="6" t="s">
        <v>71</v>
      </c>
      <c r="B69" s="4"/>
      <c r="C69" s="4"/>
      <c r="D69" s="4"/>
      <c r="E69" s="4"/>
      <c r="F69" s="4"/>
      <c r="G69" s="4"/>
      <c r="H69" s="4">
        <f t="shared" si="0"/>
        <v>0</v>
      </c>
    </row>
    <row r="70" spans="1:8" ht="12.75" customHeight="1">
      <c r="A70" s="5" t="s">
        <v>72</v>
      </c>
      <c r="B70" s="3"/>
      <c r="C70" s="3"/>
      <c r="D70" s="3">
        <v>256207.43</v>
      </c>
      <c r="E70" s="4"/>
      <c r="F70" s="3">
        <v>256207.43</v>
      </c>
      <c r="G70" s="4"/>
      <c r="H70" s="4">
        <f t="shared" si="0"/>
        <v>-256207.43</v>
      </c>
    </row>
    <row r="71" spans="1:8" ht="12.75" customHeight="1">
      <c r="A71" s="6" t="s">
        <v>52</v>
      </c>
      <c r="B71" s="4"/>
      <c r="C71" s="4"/>
      <c r="D71" s="4"/>
      <c r="E71" s="4"/>
      <c r="F71" s="4"/>
      <c r="G71" s="4"/>
      <c r="H71" s="4">
        <f t="shared" si="0"/>
        <v>0</v>
      </c>
    </row>
    <row r="72" spans="1:8" ht="12.75" customHeight="1">
      <c r="A72" s="5" t="s">
        <v>53</v>
      </c>
      <c r="B72" s="3"/>
      <c r="C72" s="3"/>
      <c r="D72" s="3"/>
      <c r="E72" s="4"/>
      <c r="F72" s="3"/>
      <c r="G72" s="4"/>
      <c r="H72" s="4">
        <f t="shared" si="0"/>
        <v>0</v>
      </c>
    </row>
    <row r="73" spans="1:8" ht="12.75" customHeight="1">
      <c r="A73" s="6" t="s">
        <v>54</v>
      </c>
      <c r="B73" s="4"/>
      <c r="C73" s="4"/>
      <c r="D73" s="4"/>
      <c r="E73" s="4"/>
      <c r="F73" s="4"/>
      <c r="G73" s="4"/>
      <c r="H73" s="4">
        <f t="shared" si="0"/>
        <v>0</v>
      </c>
    </row>
    <row r="74" spans="1:8" ht="12.75" customHeight="1">
      <c r="A74" s="5" t="s">
        <v>55</v>
      </c>
      <c r="B74" s="3"/>
      <c r="C74" s="3"/>
      <c r="D74" s="3"/>
      <c r="E74" s="4"/>
      <c r="F74" s="3"/>
      <c r="G74" s="4"/>
      <c r="H74" s="4">
        <f t="shared" si="0"/>
        <v>0</v>
      </c>
    </row>
    <row r="75" spans="1:8" ht="12.75" customHeight="1">
      <c r="A75" s="6" t="s">
        <v>73</v>
      </c>
      <c r="B75" s="4"/>
      <c r="C75" s="4"/>
      <c r="D75" s="4"/>
      <c r="E75" s="4"/>
      <c r="F75" s="4"/>
      <c r="G75" s="4"/>
      <c r="H75" s="4">
        <f t="shared" si="0"/>
        <v>0</v>
      </c>
    </row>
    <row r="76" spans="1:8" ht="12.75" customHeight="1">
      <c r="A76" s="5" t="s">
        <v>56</v>
      </c>
      <c r="B76" s="3"/>
      <c r="C76" s="3"/>
      <c r="D76" s="3">
        <v>256207.43</v>
      </c>
      <c r="E76" s="4"/>
      <c r="F76" s="3">
        <v>256207.43</v>
      </c>
      <c r="G76" s="4"/>
      <c r="H76" s="4">
        <f t="shared" si="0"/>
        <v>-256207.43</v>
      </c>
    </row>
    <row r="77" spans="1:8" ht="12.75" customHeight="1">
      <c r="A77" s="6" t="s">
        <v>57</v>
      </c>
      <c r="B77" s="4"/>
      <c r="C77" s="4"/>
      <c r="D77" s="4"/>
      <c r="E77" s="4"/>
      <c r="F77" s="4"/>
      <c r="G77" s="4"/>
      <c r="H77" s="4">
        <f t="shared" si="0"/>
        <v>0</v>
      </c>
    </row>
    <row r="78" spans="1:8" ht="12.75" customHeight="1">
      <c r="A78" s="5" t="s">
        <v>74</v>
      </c>
      <c r="B78" s="3"/>
      <c r="C78" s="3"/>
      <c r="D78" s="3"/>
      <c r="E78" s="4"/>
      <c r="F78" s="3"/>
      <c r="G78" s="4"/>
      <c r="H78" s="4">
        <f t="shared" si="0"/>
        <v>0</v>
      </c>
    </row>
    <row r="79" spans="1:8" ht="12.75" customHeight="1">
      <c r="A79" s="6" t="s">
        <v>75</v>
      </c>
      <c r="B79" s="4"/>
      <c r="C79" s="4"/>
      <c r="D79" s="4"/>
      <c r="E79" s="4"/>
      <c r="F79" s="4"/>
      <c r="G79" s="4"/>
      <c r="H79" s="4">
        <f t="shared" si="0"/>
        <v>0</v>
      </c>
    </row>
    <row r="80" spans="1:8" ht="12.75" customHeight="1">
      <c r="A80" s="5" t="s">
        <v>76</v>
      </c>
      <c r="B80" s="3"/>
      <c r="C80" s="3"/>
      <c r="D80" s="3"/>
      <c r="E80" s="4"/>
      <c r="F80" s="3"/>
      <c r="G80" s="4"/>
      <c r="H80" s="4">
        <f t="shared" si="0"/>
        <v>0</v>
      </c>
    </row>
    <row r="81" spans="1:8" ht="12.75" customHeight="1">
      <c r="A81" s="6" t="s">
        <v>77</v>
      </c>
      <c r="B81" s="4"/>
      <c r="C81" s="4"/>
      <c r="D81" s="4"/>
      <c r="E81" s="4"/>
      <c r="F81" s="4"/>
      <c r="G81" s="4"/>
      <c r="H81" s="4">
        <f t="shared" si="0"/>
        <v>0</v>
      </c>
    </row>
    <row r="82" spans="1:8" ht="12.75" customHeight="1">
      <c r="A82" s="5" t="s">
        <v>78</v>
      </c>
      <c r="B82" s="3">
        <v>2865000</v>
      </c>
      <c r="C82" s="3">
        <v>2865000</v>
      </c>
      <c r="D82" s="3">
        <v>469265.07</v>
      </c>
      <c r="E82" s="4">
        <f>D82/C82%</f>
        <v>16.379234554973824</v>
      </c>
      <c r="F82" s="3">
        <v>469265.07</v>
      </c>
      <c r="G82" s="4">
        <f>F82/C82%</f>
        <v>16.379234554973824</v>
      </c>
      <c r="H82" s="4">
        <f t="shared" si="0"/>
        <v>2395734.93</v>
      </c>
    </row>
    <row r="83" spans="1:8" ht="12.75" customHeight="1">
      <c r="A83" s="6" t="s">
        <v>79</v>
      </c>
      <c r="B83" s="4">
        <f>B82+B21</f>
        <v>39384000</v>
      </c>
      <c r="C83" s="4">
        <f>C82+C21</f>
        <v>39384000</v>
      </c>
      <c r="D83" s="4">
        <f>D82+D21</f>
        <v>6799331.78</v>
      </c>
      <c r="E83" s="4">
        <f>D83/C83%</f>
        <v>17.264198100751575</v>
      </c>
      <c r="F83" s="4">
        <f>F82+F21</f>
        <v>6799331.78</v>
      </c>
      <c r="G83" s="4">
        <f>F83/C83%</f>
        <v>17.264198100751575</v>
      </c>
      <c r="H83" s="4">
        <f>H82+H21</f>
        <v>32584668.220000003</v>
      </c>
    </row>
    <row r="84" spans="1:8" ht="12.75" customHeight="1">
      <c r="A84" s="5" t="s">
        <v>80</v>
      </c>
      <c r="B84" s="3"/>
      <c r="C84" s="3"/>
      <c r="D84" s="3"/>
      <c r="E84" s="4"/>
      <c r="F84" s="3"/>
      <c r="G84" s="4"/>
      <c r="H84" s="4">
        <f t="shared" si="0"/>
        <v>0</v>
      </c>
    </row>
    <row r="85" spans="1:8" ht="12.75" customHeight="1">
      <c r="A85" s="6" t="s">
        <v>81</v>
      </c>
      <c r="B85" s="4"/>
      <c r="C85" s="4"/>
      <c r="D85" s="4"/>
      <c r="E85" s="4"/>
      <c r="F85" s="4"/>
      <c r="G85" s="4"/>
      <c r="H85" s="4">
        <f t="shared" si="0"/>
        <v>0</v>
      </c>
    </row>
    <row r="86" spans="1:8" ht="12.75" customHeight="1">
      <c r="A86" s="5" t="s">
        <v>82</v>
      </c>
      <c r="B86" s="3"/>
      <c r="C86" s="3"/>
      <c r="D86" s="3"/>
      <c r="E86" s="4"/>
      <c r="F86" s="3"/>
      <c r="G86" s="4"/>
      <c r="H86" s="4">
        <f aca="true" t="shared" si="1" ref="H86:H96">C86-F86</f>
        <v>0</v>
      </c>
    </row>
    <row r="87" spans="1:8" ht="12.75" customHeight="1">
      <c r="A87" s="6" t="s">
        <v>83</v>
      </c>
      <c r="B87" s="4"/>
      <c r="C87" s="4"/>
      <c r="D87" s="4"/>
      <c r="E87" s="4"/>
      <c r="F87" s="4"/>
      <c r="G87" s="4"/>
      <c r="H87" s="4">
        <f t="shared" si="1"/>
        <v>0</v>
      </c>
    </row>
    <row r="88" spans="1:8" ht="12.75" customHeight="1">
      <c r="A88" s="5" t="s">
        <v>84</v>
      </c>
      <c r="B88" s="3"/>
      <c r="C88" s="3"/>
      <c r="D88" s="3"/>
      <c r="E88" s="4"/>
      <c r="F88" s="3"/>
      <c r="G88" s="4"/>
      <c r="H88" s="4">
        <f t="shared" si="1"/>
        <v>0</v>
      </c>
    </row>
    <row r="89" spans="1:8" ht="12.75" customHeight="1">
      <c r="A89" s="6" t="s">
        <v>82</v>
      </c>
      <c r="B89" s="4"/>
      <c r="C89" s="4"/>
      <c r="D89" s="4"/>
      <c r="E89" s="4"/>
      <c r="F89" s="4"/>
      <c r="G89" s="4"/>
      <c r="H89" s="4">
        <f t="shared" si="1"/>
        <v>0</v>
      </c>
    </row>
    <row r="90" spans="1:8" ht="12.75" customHeight="1">
      <c r="A90" s="5" t="s">
        <v>83</v>
      </c>
      <c r="B90" s="3"/>
      <c r="C90" s="3"/>
      <c r="D90" s="3"/>
      <c r="E90" s="4"/>
      <c r="F90" s="3"/>
      <c r="G90" s="4"/>
      <c r="H90" s="4">
        <f t="shared" si="1"/>
        <v>0</v>
      </c>
    </row>
    <row r="91" spans="1:8" ht="12.75" customHeight="1">
      <c r="A91" s="6" t="s">
        <v>85</v>
      </c>
      <c r="B91" s="4">
        <f>B83</f>
        <v>39384000</v>
      </c>
      <c r="C91" s="4">
        <f>C83</f>
        <v>39384000</v>
      </c>
      <c r="D91" s="4">
        <f>D83</f>
        <v>6799331.78</v>
      </c>
      <c r="E91" s="4">
        <f>D91/C91%</f>
        <v>17.264198100751575</v>
      </c>
      <c r="F91" s="4">
        <f>F83</f>
        <v>6799331.78</v>
      </c>
      <c r="G91" s="4">
        <f>F91/C91%</f>
        <v>17.264198100751575</v>
      </c>
      <c r="H91" s="4">
        <f>H83</f>
        <v>32584668.220000003</v>
      </c>
    </row>
    <row r="92" spans="1:8" ht="12.75" customHeight="1">
      <c r="A92" s="5" t="s">
        <v>86</v>
      </c>
      <c r="B92" s="3"/>
      <c r="C92" s="3"/>
      <c r="D92" s="3"/>
      <c r="E92" s="4"/>
      <c r="F92" s="3"/>
      <c r="G92" s="4"/>
      <c r="H92" s="4"/>
    </row>
    <row r="93" spans="1:8" ht="12.75" customHeight="1">
      <c r="A93" s="6" t="s">
        <v>87</v>
      </c>
      <c r="B93" s="4">
        <f>B91+B92</f>
        <v>39384000</v>
      </c>
      <c r="C93" s="4">
        <f aca="true" t="shared" si="2" ref="C93:H93">C91+C92</f>
        <v>39384000</v>
      </c>
      <c r="D93" s="4">
        <f t="shared" si="2"/>
        <v>6799331.78</v>
      </c>
      <c r="E93" s="4">
        <f>D93/C93%</f>
        <v>17.264198100751575</v>
      </c>
      <c r="F93" s="4">
        <f t="shared" si="2"/>
        <v>6799331.78</v>
      </c>
      <c r="G93" s="4">
        <f>F93/C93%</f>
        <v>17.264198100751575</v>
      </c>
      <c r="H93" s="4">
        <f t="shared" si="2"/>
        <v>32584668.220000003</v>
      </c>
    </row>
    <row r="94" spans="1:8" ht="12.75" customHeight="1">
      <c r="A94" s="5" t="s">
        <v>88</v>
      </c>
      <c r="B94" s="3"/>
      <c r="C94" s="3"/>
      <c r="D94" s="3"/>
      <c r="E94" s="4"/>
      <c r="F94" s="3">
        <v>1014608.33</v>
      </c>
      <c r="G94" s="4"/>
      <c r="H94" s="4"/>
    </row>
    <row r="95" spans="1:8" ht="12.75" customHeight="1">
      <c r="A95" s="6" t="s">
        <v>89</v>
      </c>
      <c r="B95" s="4"/>
      <c r="C95" s="4"/>
      <c r="D95" s="4"/>
      <c r="E95" s="4"/>
      <c r="F95" s="4">
        <v>1014608.33</v>
      </c>
      <c r="G95" s="4"/>
      <c r="H95" s="4"/>
    </row>
    <row r="96" spans="1:8" ht="12.75" customHeight="1">
      <c r="A96" s="5" t="s">
        <v>90</v>
      </c>
      <c r="B96" s="3"/>
      <c r="C96" s="3"/>
      <c r="D96" s="3"/>
      <c r="E96" s="4"/>
      <c r="F96" s="3"/>
      <c r="G96" s="4"/>
      <c r="H96" s="4"/>
    </row>
    <row r="99" ht="12.75" customHeight="1">
      <c r="A99" s="8" t="s">
        <v>10</v>
      </c>
    </row>
    <row r="100" ht="12.75" customHeight="1">
      <c r="A100" s="8" t="s">
        <v>91</v>
      </c>
    </row>
    <row r="101" ht="12.75" customHeight="1">
      <c r="A101" s="8" t="s">
        <v>12</v>
      </c>
    </row>
    <row r="102" spans="1:11" ht="30" customHeight="1">
      <c r="A102" s="14" t="s">
        <v>92</v>
      </c>
      <c r="B102" s="14" t="s">
        <v>93</v>
      </c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30" customHeight="1">
      <c r="A103" s="15"/>
      <c r="B103" s="14" t="s">
        <v>94</v>
      </c>
      <c r="C103" s="14" t="s">
        <v>95</v>
      </c>
      <c r="D103" s="14" t="s">
        <v>96</v>
      </c>
      <c r="E103" s="14"/>
      <c r="F103" s="14" t="s">
        <v>97</v>
      </c>
      <c r="G103" s="14" t="s">
        <v>98</v>
      </c>
      <c r="H103" s="14"/>
      <c r="I103" s="14" t="s">
        <v>99</v>
      </c>
      <c r="J103" s="14" t="s">
        <v>100</v>
      </c>
      <c r="K103" s="14" t="s">
        <v>101</v>
      </c>
    </row>
    <row r="104" spans="1:11" ht="30" customHeight="1">
      <c r="A104" s="15"/>
      <c r="B104" s="15"/>
      <c r="C104" s="15"/>
      <c r="D104" s="14" t="s">
        <v>102</v>
      </c>
      <c r="E104" s="14" t="s">
        <v>103</v>
      </c>
      <c r="F104" s="15"/>
      <c r="G104" s="14" t="s">
        <v>102</v>
      </c>
      <c r="H104" s="14" t="s">
        <v>104</v>
      </c>
      <c r="I104" s="15"/>
      <c r="J104" s="15"/>
      <c r="K104" s="15"/>
    </row>
    <row r="105" spans="1:11" ht="12.75" customHeight="1">
      <c r="A105" s="5" t="s">
        <v>92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ht="12.75" customHeight="1">
      <c r="A106" s="6" t="s">
        <v>105</v>
      </c>
      <c r="B106" s="4">
        <f>+'RREO-Anexo 01'!B107+'RREO-Anexo 01'!B111+'RREO-Anexo 01'!B115+'RREO-Anexo 01'!B116</f>
        <v>36403200</v>
      </c>
      <c r="C106" s="4">
        <f>+'RREO-Anexo 01'!C107+'RREO-Anexo 01'!C111+'RREO-Anexo 01'!C115+'RREO-Anexo 01'!C116</f>
        <v>42781766</v>
      </c>
      <c r="D106" s="4">
        <f>+'RREO-Anexo 01'!D107+'RREO-Anexo 01'!D111+'RREO-Anexo 01'!D115+'RREO-Anexo 01'!D116</f>
        <v>9304547.58</v>
      </c>
      <c r="E106" s="4">
        <f>+'RREO-Anexo 01'!E107+'RREO-Anexo 01'!E111+'RREO-Anexo 01'!E115+'RREO-Anexo 01'!E116</f>
        <v>9304547.58</v>
      </c>
      <c r="F106" s="4">
        <f>+'RREO-Anexo 01'!F107+'RREO-Anexo 01'!F111+'RREO-Anexo 01'!F115+'RREO-Anexo 01'!F116</f>
        <v>33477218.42</v>
      </c>
      <c r="G106" s="4">
        <f>+'RREO-Anexo 01'!G107+'RREO-Anexo 01'!G111+'RREO-Anexo 01'!G115+'RREO-Anexo 01'!G116</f>
        <v>6322781.57</v>
      </c>
      <c r="H106" s="4">
        <f>+'RREO-Anexo 01'!H107+'RREO-Anexo 01'!H111+'RREO-Anexo 01'!H115+'RREO-Anexo 01'!H116</f>
        <v>6322781.57</v>
      </c>
      <c r="I106" s="4">
        <f>+'RREO-Anexo 01'!I107+'RREO-Anexo 01'!I111+'RREO-Anexo 01'!I115+'RREO-Anexo 01'!I116</f>
        <v>36458984.43</v>
      </c>
      <c r="J106" s="4">
        <f>+'RREO-Anexo 01'!J107+'RREO-Anexo 01'!J111+'RREO-Anexo 01'!J115+'RREO-Anexo 01'!J116</f>
        <v>4341018.1899999995</v>
      </c>
      <c r="K106" s="4">
        <f>+'RREO-Anexo 01'!K107+'RREO-Anexo 01'!K111+'RREO-Anexo 01'!K115+'RREO-Anexo 01'!K116</f>
        <v>0</v>
      </c>
    </row>
    <row r="107" spans="1:11" ht="12.75" customHeight="1">
      <c r="A107" s="5" t="s">
        <v>106</v>
      </c>
      <c r="B107" s="3">
        <f>+'RREO-Anexo 01'!B108+'RREO-Anexo 01'!B109+'RREO-Anexo 01'!B110</f>
        <v>32368580</v>
      </c>
      <c r="C107" s="3">
        <f>+'RREO-Anexo 01'!C108+'RREO-Anexo 01'!C109+'RREO-Anexo 01'!C110</f>
        <v>32553136</v>
      </c>
      <c r="D107" s="3">
        <f>+'RREO-Anexo 01'!D108+'RREO-Anexo 01'!D109+'RREO-Anexo 01'!D110</f>
        <v>7059713.23</v>
      </c>
      <c r="E107" s="3">
        <f>+'RREO-Anexo 01'!E108+'RREO-Anexo 01'!E109+'RREO-Anexo 01'!E110</f>
        <v>7059713.23</v>
      </c>
      <c r="F107" s="3">
        <f>+'RREO-Anexo 01'!F108+'RREO-Anexo 01'!F109+'RREO-Anexo 01'!F110</f>
        <v>25493422.77</v>
      </c>
      <c r="G107" s="3">
        <f>+'RREO-Anexo 01'!G108+'RREO-Anexo 01'!G109+'RREO-Anexo 01'!G110</f>
        <v>4936515.23</v>
      </c>
      <c r="H107" s="3">
        <f>+'RREO-Anexo 01'!H108+'RREO-Anexo 01'!H109+'RREO-Anexo 01'!H110</f>
        <v>4936515.23</v>
      </c>
      <c r="I107" s="3">
        <f>+'RREO-Anexo 01'!I108+'RREO-Anexo 01'!I109+'RREO-Anexo 01'!I110</f>
        <v>27616620.77</v>
      </c>
      <c r="J107" s="3">
        <f>+'RREO-Anexo 01'!J108+'RREO-Anexo 01'!J109+'RREO-Anexo 01'!J110</f>
        <v>3066011.0999999996</v>
      </c>
      <c r="K107" s="3">
        <f>+'RREO-Anexo 01'!K108+'RREO-Anexo 01'!K109+'RREO-Anexo 01'!K110</f>
        <v>0</v>
      </c>
    </row>
    <row r="108" spans="1:11" ht="12.75" customHeight="1">
      <c r="A108" s="6" t="s">
        <v>107</v>
      </c>
      <c r="B108" s="4">
        <v>19345500</v>
      </c>
      <c r="C108" s="4">
        <v>19520600</v>
      </c>
      <c r="D108" s="4">
        <v>3106143.05</v>
      </c>
      <c r="E108" s="4">
        <v>3106143.05</v>
      </c>
      <c r="F108" s="4">
        <f>C108-E108</f>
        <v>16414456.95</v>
      </c>
      <c r="G108" s="4">
        <v>3106143.05</v>
      </c>
      <c r="H108" s="4">
        <v>3106143.05</v>
      </c>
      <c r="I108" s="4">
        <f>C108-H108</f>
        <v>16414456.95</v>
      </c>
      <c r="J108" s="4">
        <v>2129347.13</v>
      </c>
      <c r="K108" s="4"/>
    </row>
    <row r="109" spans="1:11" ht="12.75" customHeight="1">
      <c r="A109" s="5" t="s">
        <v>108</v>
      </c>
      <c r="B109" s="3">
        <v>15000</v>
      </c>
      <c r="C109" s="3">
        <v>15000</v>
      </c>
      <c r="D109" s="3">
        <v>4298.58</v>
      </c>
      <c r="E109" s="3">
        <v>4298.58</v>
      </c>
      <c r="F109" s="4">
        <f aca="true" t="shared" si="3" ref="F109:F117">C109-E109</f>
        <v>10701.42</v>
      </c>
      <c r="G109" s="3">
        <v>4298.58</v>
      </c>
      <c r="H109" s="3">
        <v>4298.58</v>
      </c>
      <c r="I109" s="4">
        <f aca="true" t="shared" si="4" ref="I109:I117">C109-H109</f>
        <v>10701.42</v>
      </c>
      <c r="J109" s="3">
        <v>3289.15</v>
      </c>
      <c r="K109" s="3"/>
    </row>
    <row r="110" spans="1:11" ht="12.75" customHeight="1">
      <c r="A110" s="6" t="s">
        <v>109</v>
      </c>
      <c r="B110" s="4">
        <v>13008080</v>
      </c>
      <c r="C110" s="4">
        <v>13017536</v>
      </c>
      <c r="D110" s="4">
        <v>3949271.6</v>
      </c>
      <c r="E110" s="4">
        <v>3949271.6</v>
      </c>
      <c r="F110" s="4">
        <f t="shared" si="3"/>
        <v>9068264.4</v>
      </c>
      <c r="G110" s="4">
        <v>1826073.6</v>
      </c>
      <c r="H110" s="4">
        <v>1826073.6</v>
      </c>
      <c r="I110" s="4">
        <f t="shared" si="4"/>
        <v>11191462.4</v>
      </c>
      <c r="J110" s="4">
        <v>933374.82</v>
      </c>
      <c r="K110" s="4"/>
    </row>
    <row r="111" spans="1:11" ht="12.75" customHeight="1">
      <c r="A111" s="5" t="s">
        <v>110</v>
      </c>
      <c r="B111" s="3">
        <f>+'RREO-Anexo 01'!B112+'RREO-Anexo 01'!B113+'RREO-Anexo 01'!B114</f>
        <v>864100</v>
      </c>
      <c r="C111" s="3">
        <f>+'RREO-Anexo 01'!C112+'RREO-Anexo 01'!C113+'RREO-Anexo 01'!C114</f>
        <v>7058110</v>
      </c>
      <c r="D111" s="3">
        <f>+'RREO-Anexo 01'!D112+'RREO-Anexo 01'!D113+'RREO-Anexo 01'!D114</f>
        <v>2244834.3499999996</v>
      </c>
      <c r="E111" s="3">
        <f>+'RREO-Anexo 01'!E112+'RREO-Anexo 01'!E113+'RREO-Anexo 01'!E114</f>
        <v>2244834.3499999996</v>
      </c>
      <c r="F111" s="3">
        <f>+'RREO-Anexo 01'!F112+'RREO-Anexo 01'!F113+'RREO-Anexo 01'!F114</f>
        <v>4813275.65</v>
      </c>
      <c r="G111" s="3">
        <f>+'RREO-Anexo 01'!G112+'RREO-Anexo 01'!G113+'RREO-Anexo 01'!G114</f>
        <v>1386266.34</v>
      </c>
      <c r="H111" s="3">
        <f>+'RREO-Anexo 01'!H112+'RREO-Anexo 01'!H113+'RREO-Anexo 01'!H114</f>
        <v>1386266.34</v>
      </c>
      <c r="I111" s="3">
        <f>+'RREO-Anexo 01'!I112+'RREO-Anexo 01'!I113+'RREO-Anexo 01'!I114</f>
        <v>5671843.66</v>
      </c>
      <c r="J111" s="3">
        <f>+'RREO-Anexo 01'!J112+'RREO-Anexo 01'!J113+'RREO-Anexo 01'!J114</f>
        <v>1275007.09</v>
      </c>
      <c r="K111" s="3">
        <f>+'RREO-Anexo 01'!K112+'RREO-Anexo 01'!K113+'RREO-Anexo 01'!K114</f>
        <v>0</v>
      </c>
    </row>
    <row r="112" spans="1:11" ht="12.75" customHeight="1">
      <c r="A112" s="6" t="s">
        <v>111</v>
      </c>
      <c r="B112" s="4">
        <v>664100</v>
      </c>
      <c r="C112" s="4">
        <v>6858110</v>
      </c>
      <c r="D112" s="4">
        <v>2097881.03</v>
      </c>
      <c r="E112" s="4">
        <v>2097881.03</v>
      </c>
      <c r="F112" s="4">
        <f t="shared" si="3"/>
        <v>4760228.970000001</v>
      </c>
      <c r="G112" s="4">
        <v>1239313.02</v>
      </c>
      <c r="H112" s="4">
        <v>1239313.02</v>
      </c>
      <c r="I112" s="4">
        <f t="shared" si="4"/>
        <v>5618796.98</v>
      </c>
      <c r="J112" s="4">
        <v>1128653.02</v>
      </c>
      <c r="K112" s="4"/>
    </row>
    <row r="113" spans="1:11" ht="12.75" customHeight="1">
      <c r="A113" s="5" t="s">
        <v>112</v>
      </c>
      <c r="B113" s="3"/>
      <c r="C113" s="3"/>
      <c r="D113" s="3"/>
      <c r="E113" s="3"/>
      <c r="F113" s="4">
        <f t="shared" si="3"/>
        <v>0</v>
      </c>
      <c r="G113" s="3"/>
      <c r="H113" s="3"/>
      <c r="I113" s="4">
        <f t="shared" si="4"/>
        <v>0</v>
      </c>
      <c r="J113" s="3"/>
      <c r="K113" s="3"/>
    </row>
    <row r="114" spans="1:11" ht="12.75" customHeight="1">
      <c r="A114" s="6" t="s">
        <v>113</v>
      </c>
      <c r="B114" s="4">
        <v>200000</v>
      </c>
      <c r="C114" s="4">
        <v>200000</v>
      </c>
      <c r="D114" s="4">
        <v>146953.32</v>
      </c>
      <c r="E114" s="4">
        <v>146953.32</v>
      </c>
      <c r="F114" s="4">
        <f t="shared" si="3"/>
        <v>53046.67999999999</v>
      </c>
      <c r="G114" s="4">
        <v>146953.32</v>
      </c>
      <c r="H114" s="4">
        <v>146953.32</v>
      </c>
      <c r="I114" s="4">
        <f t="shared" si="4"/>
        <v>53046.67999999999</v>
      </c>
      <c r="J114" s="4">
        <v>146354.07</v>
      </c>
      <c r="K114" s="4"/>
    </row>
    <row r="115" spans="1:11" ht="12.75" customHeight="1">
      <c r="A115" s="5" t="s">
        <v>114</v>
      </c>
      <c r="B115" s="3">
        <v>182020</v>
      </c>
      <c r="C115" s="3">
        <v>182020</v>
      </c>
      <c r="D115" s="3"/>
      <c r="E115" s="3"/>
      <c r="F115" s="4">
        <f t="shared" si="3"/>
        <v>182020</v>
      </c>
      <c r="G115" s="3"/>
      <c r="H115" s="3"/>
      <c r="I115" s="4">
        <f t="shared" si="4"/>
        <v>182020</v>
      </c>
      <c r="J115" s="3"/>
      <c r="K115" s="3"/>
    </row>
    <row r="116" spans="1:11" ht="12.75" customHeight="1">
      <c r="A116" s="6" t="s">
        <v>115</v>
      </c>
      <c r="B116" s="4">
        <v>2988500</v>
      </c>
      <c r="C116" s="4">
        <v>2988500</v>
      </c>
      <c r="D116" s="4"/>
      <c r="E116" s="4"/>
      <c r="F116" s="4">
        <f t="shared" si="3"/>
        <v>2988500</v>
      </c>
      <c r="G116" s="4"/>
      <c r="H116" s="4"/>
      <c r="I116" s="4">
        <f t="shared" si="4"/>
        <v>2988500</v>
      </c>
      <c r="J116" s="4"/>
      <c r="K116" s="4"/>
    </row>
    <row r="117" spans="1:11" ht="12.75" customHeight="1">
      <c r="A117" s="5" t="s">
        <v>116</v>
      </c>
      <c r="B117" s="3">
        <v>2980800</v>
      </c>
      <c r="C117" s="3">
        <v>2979400</v>
      </c>
      <c r="D117" s="3">
        <v>486628.4</v>
      </c>
      <c r="E117" s="3">
        <v>486628.4</v>
      </c>
      <c r="F117" s="4">
        <f t="shared" si="3"/>
        <v>2492771.6</v>
      </c>
      <c r="G117" s="3">
        <v>486628.4</v>
      </c>
      <c r="H117" s="3">
        <v>486628.4</v>
      </c>
      <c r="I117" s="4">
        <f t="shared" si="4"/>
        <v>2492771.6</v>
      </c>
      <c r="J117" s="3">
        <v>194864.8</v>
      </c>
      <c r="K117" s="3"/>
    </row>
    <row r="118" spans="1:11" ht="12.75" customHeight="1">
      <c r="A118" s="6" t="s">
        <v>117</v>
      </c>
      <c r="B118" s="4">
        <f>+'RREO-Anexo 01'!B106+'RREO-Anexo 01'!B117</f>
        <v>39384000</v>
      </c>
      <c r="C118" s="4">
        <f>+'RREO-Anexo 01'!C106+'RREO-Anexo 01'!C117</f>
        <v>45761166</v>
      </c>
      <c r="D118" s="4">
        <f>+'RREO-Anexo 01'!D106+'RREO-Anexo 01'!D117</f>
        <v>9791175.98</v>
      </c>
      <c r="E118" s="4">
        <f>+'RREO-Anexo 01'!E106+'RREO-Anexo 01'!E117</f>
        <v>9791175.98</v>
      </c>
      <c r="F118" s="4">
        <f>+'RREO-Anexo 01'!F106+'RREO-Anexo 01'!F117</f>
        <v>35969990.02</v>
      </c>
      <c r="G118" s="4">
        <f>+'RREO-Anexo 01'!G106+'RREO-Anexo 01'!G117</f>
        <v>6809409.970000001</v>
      </c>
      <c r="H118" s="4">
        <f>+'RREO-Anexo 01'!H106+'RREO-Anexo 01'!H117</f>
        <v>6809409.970000001</v>
      </c>
      <c r="I118" s="4">
        <f>+'RREO-Anexo 01'!I106+'RREO-Anexo 01'!I117</f>
        <v>38951756.03</v>
      </c>
      <c r="J118" s="4">
        <f>+'RREO-Anexo 01'!J106+'RREO-Anexo 01'!J117</f>
        <v>4535882.989999999</v>
      </c>
      <c r="K118" s="4">
        <f>+'RREO-Anexo 01'!K106+'RREO-Anexo 01'!K117</f>
        <v>0</v>
      </c>
    </row>
    <row r="119" spans="1:11" ht="12.75" customHeight="1">
      <c r="A119" s="5" t="s">
        <v>118</v>
      </c>
      <c r="B119" s="3">
        <f>+'RREO-Anexo 01'!B120+'RREO-Anexo 01'!B123</f>
        <v>0</v>
      </c>
      <c r="C119" s="3">
        <f>+'RREO-Anexo 01'!C120+'RREO-Anexo 01'!C123</f>
        <v>0</v>
      </c>
      <c r="D119" s="3">
        <f>+'RREO-Anexo 01'!D120+'RREO-Anexo 01'!D123</f>
        <v>0</v>
      </c>
      <c r="E119" s="3">
        <f>+'RREO-Anexo 01'!E120+'RREO-Anexo 01'!E123</f>
        <v>0</v>
      </c>
      <c r="F119" s="3">
        <f>+'RREO-Anexo 01'!F120+'RREO-Anexo 01'!F123</f>
        <v>0</v>
      </c>
      <c r="G119" s="3">
        <f>+'RREO-Anexo 01'!G120+'RREO-Anexo 01'!G123</f>
        <v>0</v>
      </c>
      <c r="H119" s="3">
        <f>+'RREO-Anexo 01'!H120+'RREO-Anexo 01'!H123</f>
        <v>0</v>
      </c>
      <c r="I119" s="3">
        <f>+'RREO-Anexo 01'!I120+'RREO-Anexo 01'!I123</f>
        <v>0</v>
      </c>
      <c r="J119" s="3">
        <f>+'RREO-Anexo 01'!J120+'RREO-Anexo 01'!J123</f>
        <v>0</v>
      </c>
      <c r="K119" s="3">
        <f>+'RREO-Anexo 01'!K120+'RREO-Anexo 01'!K123</f>
        <v>0</v>
      </c>
    </row>
    <row r="120" spans="1:11" ht="12.75" customHeight="1">
      <c r="A120" s="6" t="s">
        <v>119</v>
      </c>
      <c r="B120" s="4">
        <f>+'RREO-Anexo 01'!B121+'RREO-Anexo 01'!B122</f>
        <v>0</v>
      </c>
      <c r="C120" s="4">
        <f>+'RREO-Anexo 01'!C121+'RREO-Anexo 01'!C122</f>
        <v>0</v>
      </c>
      <c r="D120" s="4">
        <f>+'RREO-Anexo 01'!D121+'RREO-Anexo 01'!D122</f>
        <v>0</v>
      </c>
      <c r="E120" s="4">
        <f>+'RREO-Anexo 01'!E121+'RREO-Anexo 01'!E122</f>
        <v>0</v>
      </c>
      <c r="F120" s="4">
        <f>+'RREO-Anexo 01'!F121+'RREO-Anexo 01'!F122</f>
        <v>0</v>
      </c>
      <c r="G120" s="4">
        <f>+'RREO-Anexo 01'!G121+'RREO-Anexo 01'!G122</f>
        <v>0</v>
      </c>
      <c r="H120" s="4">
        <f>+'RREO-Anexo 01'!H121+'RREO-Anexo 01'!H122</f>
        <v>0</v>
      </c>
      <c r="I120" s="4">
        <f>+'RREO-Anexo 01'!I121+'RREO-Anexo 01'!I122</f>
        <v>0</v>
      </c>
      <c r="J120" s="4">
        <f>+'RREO-Anexo 01'!J121+'RREO-Anexo 01'!J122</f>
        <v>0</v>
      </c>
      <c r="K120" s="4">
        <f>+'RREO-Anexo 01'!K121+'RREO-Anexo 01'!K122</f>
        <v>0</v>
      </c>
    </row>
    <row r="121" spans="1:11" ht="12.75" customHeight="1">
      <c r="A121" s="5" t="s">
        <v>120</v>
      </c>
      <c r="B121" s="3"/>
      <c r="C121" s="3"/>
      <c r="D121" s="3"/>
      <c r="E121" s="3"/>
      <c r="F121" s="4">
        <f>C121-E121</f>
        <v>0</v>
      </c>
      <c r="G121" s="3"/>
      <c r="H121" s="3"/>
      <c r="I121" s="3"/>
      <c r="J121" s="3"/>
      <c r="K121" s="3"/>
    </row>
    <row r="122" spans="1:11" ht="12.75" customHeight="1">
      <c r="A122" s="6" t="s">
        <v>121</v>
      </c>
      <c r="B122" s="4"/>
      <c r="C122" s="4"/>
      <c r="D122" s="4"/>
      <c r="E122" s="4"/>
      <c r="F122" s="4">
        <f>C122-E122</f>
        <v>0</v>
      </c>
      <c r="G122" s="4"/>
      <c r="H122" s="4"/>
      <c r="I122" s="4"/>
      <c r="J122" s="4"/>
      <c r="K122" s="4"/>
    </row>
    <row r="123" spans="1:11" ht="12.75" customHeight="1">
      <c r="A123" s="5" t="s">
        <v>122</v>
      </c>
      <c r="B123" s="3">
        <f>+'RREO-Anexo 01'!B124+'RREO-Anexo 01'!B125</f>
        <v>0</v>
      </c>
      <c r="C123" s="3">
        <f>+'RREO-Anexo 01'!C124+'RREO-Anexo 01'!C125</f>
        <v>0</v>
      </c>
      <c r="D123" s="3">
        <f>+'RREO-Anexo 01'!D124+'RREO-Anexo 01'!D125</f>
        <v>0</v>
      </c>
      <c r="E123" s="3">
        <f>+'RREO-Anexo 01'!E124+'RREO-Anexo 01'!E125</f>
        <v>0</v>
      </c>
      <c r="F123" s="3">
        <f>+'RREO-Anexo 01'!F124+'RREO-Anexo 01'!F125</f>
        <v>0</v>
      </c>
      <c r="G123" s="3">
        <f>+'RREO-Anexo 01'!G124+'RREO-Anexo 01'!G125</f>
        <v>0</v>
      </c>
      <c r="H123" s="3">
        <f>+'RREO-Anexo 01'!H124+'RREO-Anexo 01'!H125</f>
        <v>0</v>
      </c>
      <c r="I123" s="3">
        <f>+'RREO-Anexo 01'!I124+'RREO-Anexo 01'!I125</f>
        <v>0</v>
      </c>
      <c r="J123" s="3">
        <f>+'RREO-Anexo 01'!J124+'RREO-Anexo 01'!J125</f>
        <v>0</v>
      </c>
      <c r="K123" s="3">
        <f>+'RREO-Anexo 01'!K124+'RREO-Anexo 01'!K125</f>
        <v>0</v>
      </c>
    </row>
    <row r="124" spans="1:11" ht="12.75" customHeight="1">
      <c r="A124" s="6" t="s">
        <v>120</v>
      </c>
      <c r="B124" s="4"/>
      <c r="C124" s="4"/>
      <c r="D124" s="4"/>
      <c r="E124" s="4"/>
      <c r="F124" s="4">
        <f>C124-E124</f>
        <v>0</v>
      </c>
      <c r="G124" s="4"/>
      <c r="H124" s="4"/>
      <c r="I124" s="4"/>
      <c r="J124" s="4"/>
      <c r="K124" s="4"/>
    </row>
    <row r="125" spans="1:11" ht="12.75" customHeight="1">
      <c r="A125" s="5" t="s">
        <v>121</v>
      </c>
      <c r="B125" s="3"/>
      <c r="C125" s="3"/>
      <c r="D125" s="3"/>
      <c r="E125" s="3"/>
      <c r="F125" s="4">
        <f>C125-E125</f>
        <v>0</v>
      </c>
      <c r="G125" s="3"/>
      <c r="H125" s="3"/>
      <c r="I125" s="3"/>
      <c r="J125" s="3"/>
      <c r="K125" s="3"/>
    </row>
    <row r="126" spans="1:11" ht="12.75" customHeight="1">
      <c r="A126" s="6" t="s">
        <v>123</v>
      </c>
      <c r="B126" s="4">
        <f>+'RREO-Anexo 01'!B118+'RREO-Anexo 01'!B119</f>
        <v>39384000</v>
      </c>
      <c r="C126" s="4">
        <f>+'RREO-Anexo 01'!C118+'RREO-Anexo 01'!C119</f>
        <v>45761166</v>
      </c>
      <c r="D126" s="4">
        <f>+'RREO-Anexo 01'!D118+'RREO-Anexo 01'!D119</f>
        <v>9791175.98</v>
      </c>
      <c r="E126" s="4">
        <f>+'RREO-Anexo 01'!E118+'RREO-Anexo 01'!E119</f>
        <v>9791175.98</v>
      </c>
      <c r="F126" s="4">
        <f>+'RREO-Anexo 01'!F118+'RREO-Anexo 01'!F119</f>
        <v>35969990.02</v>
      </c>
      <c r="G126" s="4">
        <f>+'RREO-Anexo 01'!G118+'RREO-Anexo 01'!G119</f>
        <v>6809409.970000001</v>
      </c>
      <c r="H126" s="4">
        <f>+'RREO-Anexo 01'!H118+'RREO-Anexo 01'!H119</f>
        <v>6809409.970000001</v>
      </c>
      <c r="I126" s="4">
        <f>+'RREO-Anexo 01'!I118+'RREO-Anexo 01'!I119</f>
        <v>38951756.03</v>
      </c>
      <c r="J126" s="4">
        <f>+'RREO-Anexo 01'!J118+'RREO-Anexo 01'!J119</f>
        <v>4535882.989999999</v>
      </c>
      <c r="K126" s="4">
        <f>+'RREO-Anexo 01'!K118+'RREO-Anexo 01'!K119</f>
        <v>0</v>
      </c>
    </row>
    <row r="127" spans="1:11" ht="12.75" customHeight="1">
      <c r="A127" s="5" t="s">
        <v>124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 customHeight="1">
      <c r="A128" s="6" t="s">
        <v>125</v>
      </c>
      <c r="B128" s="4">
        <f>B126+B127</f>
        <v>39384000</v>
      </c>
      <c r="C128" s="4">
        <f>C126+C127</f>
        <v>45761166</v>
      </c>
      <c r="D128" s="4">
        <f>D126+D127</f>
        <v>9791175.98</v>
      </c>
      <c r="E128" s="4">
        <f>E126+E127</f>
        <v>9791175.98</v>
      </c>
      <c r="F128" s="4"/>
      <c r="G128" s="4">
        <f>G126+G127</f>
        <v>6809409.970000001</v>
      </c>
      <c r="H128" s="4">
        <f>H126+H127</f>
        <v>6809409.970000001</v>
      </c>
      <c r="I128" s="4"/>
      <c r="J128" s="4">
        <f>J126+J127</f>
        <v>4535882.989999999</v>
      </c>
      <c r="K128" s="4"/>
    </row>
    <row r="131" ht="12.75" customHeight="1">
      <c r="A131" s="8" t="s">
        <v>10</v>
      </c>
    </row>
    <row r="132" ht="12.75" customHeight="1">
      <c r="A132" s="8" t="s">
        <v>126</v>
      </c>
    </row>
    <row r="133" ht="12.75" customHeight="1">
      <c r="A133" s="8" t="s">
        <v>12</v>
      </c>
    </row>
    <row r="134" spans="1:8" ht="30" customHeight="1">
      <c r="A134" s="14" t="s">
        <v>127</v>
      </c>
      <c r="B134" s="14" t="s">
        <v>128</v>
      </c>
      <c r="C134" s="14"/>
      <c r="D134" s="14"/>
      <c r="E134" s="14"/>
      <c r="F134" s="14"/>
      <c r="G134" s="14"/>
      <c r="H134" s="14"/>
    </row>
    <row r="135" spans="1:8" ht="30" customHeight="1">
      <c r="A135" s="15"/>
      <c r="B135" s="14" t="s">
        <v>15</v>
      </c>
      <c r="C135" s="14" t="s">
        <v>16</v>
      </c>
      <c r="D135" s="14" t="s">
        <v>17</v>
      </c>
      <c r="E135" s="14"/>
      <c r="F135" s="14"/>
      <c r="G135" s="14"/>
      <c r="H135" s="14" t="s">
        <v>18</v>
      </c>
    </row>
    <row r="136" spans="1:8" ht="30" customHeight="1">
      <c r="A136" s="15"/>
      <c r="B136" s="15"/>
      <c r="C136" s="15"/>
      <c r="D136" s="14" t="s">
        <v>19</v>
      </c>
      <c r="E136" s="14" t="s">
        <v>20</v>
      </c>
      <c r="F136" s="14" t="s">
        <v>21</v>
      </c>
      <c r="G136" s="14" t="s">
        <v>22</v>
      </c>
      <c r="H136" s="15"/>
    </row>
    <row r="137" spans="1:8" ht="12.75" customHeight="1">
      <c r="A137" s="5" t="s">
        <v>127</v>
      </c>
      <c r="B137" s="7"/>
      <c r="C137" s="7"/>
      <c r="D137" s="7"/>
      <c r="E137" s="7"/>
      <c r="F137" s="7"/>
      <c r="G137" s="7"/>
      <c r="H137" s="7"/>
    </row>
    <row r="138" spans="1:8" ht="12.75" customHeight="1">
      <c r="A138" s="6" t="s">
        <v>78</v>
      </c>
      <c r="B138" s="4">
        <v>2865000</v>
      </c>
      <c r="C138" s="4">
        <v>2865000</v>
      </c>
      <c r="D138" s="4">
        <v>469265.07</v>
      </c>
      <c r="E138" s="4">
        <f>D138/C138%</f>
        <v>16.379234554973824</v>
      </c>
      <c r="F138" s="4">
        <v>469265.07</v>
      </c>
      <c r="G138" s="4">
        <f>F138/C138%</f>
        <v>16.379234554973824</v>
      </c>
      <c r="H138" s="4">
        <f>C138-F138</f>
        <v>2395734.93</v>
      </c>
    </row>
    <row r="139" spans="1:8" ht="12.75" customHeight="1">
      <c r="A139" s="5" t="s">
        <v>24</v>
      </c>
      <c r="B139" s="3">
        <v>2865000</v>
      </c>
      <c r="C139" s="3">
        <v>2865000</v>
      </c>
      <c r="D139" s="3">
        <v>469265.07</v>
      </c>
      <c r="E139" s="4">
        <f>D139/C139%</f>
        <v>16.379234554973824</v>
      </c>
      <c r="F139" s="3">
        <v>469265.07</v>
      </c>
      <c r="G139" s="4">
        <f>F139/C139%</f>
        <v>16.379234554973824</v>
      </c>
      <c r="H139" s="4">
        <f aca="true" t="shared" si="5" ref="H139:H145">C139-F139</f>
        <v>2395734.93</v>
      </c>
    </row>
    <row r="140" spans="1:8" ht="12.75" customHeight="1">
      <c r="A140" s="6" t="s">
        <v>25</v>
      </c>
      <c r="B140" s="4"/>
      <c r="C140" s="4"/>
      <c r="D140" s="4"/>
      <c r="E140" s="4"/>
      <c r="F140" s="4"/>
      <c r="G140" s="4"/>
      <c r="H140" s="4">
        <f t="shared" si="5"/>
        <v>0</v>
      </c>
    </row>
    <row r="141" spans="1:8" ht="12.75" customHeight="1">
      <c r="A141" s="5" t="s">
        <v>26</v>
      </c>
      <c r="B141" s="3"/>
      <c r="C141" s="3"/>
      <c r="D141" s="3"/>
      <c r="E141" s="3"/>
      <c r="F141" s="3"/>
      <c r="G141" s="3"/>
      <c r="H141" s="4">
        <f t="shared" si="5"/>
        <v>0</v>
      </c>
    </row>
    <row r="142" spans="1:8" ht="12.75" customHeight="1">
      <c r="A142" s="6" t="s">
        <v>27</v>
      </c>
      <c r="B142" s="4"/>
      <c r="C142" s="4"/>
      <c r="D142" s="4"/>
      <c r="E142" s="4"/>
      <c r="F142" s="4"/>
      <c r="G142" s="4"/>
      <c r="H142" s="4">
        <f t="shared" si="5"/>
        <v>0</v>
      </c>
    </row>
    <row r="143" spans="1:8" ht="12.75" customHeight="1">
      <c r="A143" s="5" t="s">
        <v>28</v>
      </c>
      <c r="B143" s="3"/>
      <c r="C143" s="3"/>
      <c r="D143" s="3"/>
      <c r="E143" s="3"/>
      <c r="F143" s="3"/>
      <c r="G143" s="3"/>
      <c r="H143" s="4">
        <f t="shared" si="5"/>
        <v>0</v>
      </c>
    </row>
    <row r="144" spans="1:8" ht="12.75" customHeight="1">
      <c r="A144" s="6" t="s">
        <v>29</v>
      </c>
      <c r="B144" s="4">
        <v>2865000</v>
      </c>
      <c r="C144" s="4">
        <v>2865000</v>
      </c>
      <c r="D144" s="4">
        <v>469265.07</v>
      </c>
      <c r="E144" s="4">
        <f>D144/C144%</f>
        <v>16.379234554973824</v>
      </c>
      <c r="F144" s="4">
        <v>469265.07</v>
      </c>
      <c r="G144" s="4">
        <f>F144/C144%</f>
        <v>16.379234554973824</v>
      </c>
      <c r="H144" s="4">
        <f t="shared" si="5"/>
        <v>2395734.93</v>
      </c>
    </row>
    <row r="145" spans="1:8" ht="12.75" customHeight="1">
      <c r="A145" s="5" t="s">
        <v>30</v>
      </c>
      <c r="B145" s="3">
        <v>2865000</v>
      </c>
      <c r="C145" s="3">
        <v>2865000</v>
      </c>
      <c r="D145" s="3">
        <v>469265.07</v>
      </c>
      <c r="E145" s="4">
        <f>D145/C145%</f>
        <v>16.379234554973824</v>
      </c>
      <c r="F145" s="3">
        <v>469265.07</v>
      </c>
      <c r="G145" s="4">
        <f>F145/C145%</f>
        <v>16.379234554973824</v>
      </c>
      <c r="H145" s="4">
        <f t="shared" si="5"/>
        <v>2395734.93</v>
      </c>
    </row>
    <row r="146" spans="1:8" ht="12.75" customHeight="1">
      <c r="A146" s="6" t="s">
        <v>31</v>
      </c>
      <c r="B146" s="4"/>
      <c r="C146" s="4"/>
      <c r="D146" s="4"/>
      <c r="E146" s="4"/>
      <c r="F146" s="4"/>
      <c r="G146" s="4"/>
      <c r="H146" s="4"/>
    </row>
    <row r="147" spans="1:8" ht="12.75" customHeight="1">
      <c r="A147" s="5" t="s">
        <v>32</v>
      </c>
      <c r="B147" s="3"/>
      <c r="C147" s="3"/>
      <c r="D147" s="3"/>
      <c r="E147" s="3"/>
      <c r="F147" s="3"/>
      <c r="G147" s="3"/>
      <c r="H147" s="3"/>
    </row>
    <row r="148" spans="1:8" ht="12.75" customHeight="1">
      <c r="A148" s="6" t="s">
        <v>33</v>
      </c>
      <c r="B148" s="4"/>
      <c r="C148" s="4"/>
      <c r="D148" s="4"/>
      <c r="E148" s="4"/>
      <c r="F148" s="4"/>
      <c r="G148" s="4"/>
      <c r="H148" s="4"/>
    </row>
    <row r="149" spans="1:8" ht="12.75" customHeight="1">
      <c r="A149" s="5" t="s">
        <v>34</v>
      </c>
      <c r="B149" s="3"/>
      <c r="C149" s="3"/>
      <c r="D149" s="3"/>
      <c r="E149" s="3"/>
      <c r="F149" s="3"/>
      <c r="G149" s="3"/>
      <c r="H149" s="3"/>
    </row>
    <row r="150" spans="1:8" ht="12.75" customHeight="1">
      <c r="A150" s="6" t="s">
        <v>35</v>
      </c>
      <c r="B150" s="4"/>
      <c r="C150" s="4"/>
      <c r="D150" s="4"/>
      <c r="E150" s="4"/>
      <c r="F150" s="4"/>
      <c r="G150" s="4"/>
      <c r="H150" s="4"/>
    </row>
    <row r="151" spans="1:8" ht="12.75" customHeight="1">
      <c r="A151" s="5" t="s">
        <v>36</v>
      </c>
      <c r="B151" s="3"/>
      <c r="C151" s="3"/>
      <c r="D151" s="3"/>
      <c r="E151" s="3"/>
      <c r="F151" s="3"/>
      <c r="G151" s="3"/>
      <c r="H151" s="3"/>
    </row>
    <row r="152" spans="1:8" ht="12.75" customHeight="1">
      <c r="A152" s="6" t="s">
        <v>37</v>
      </c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38</v>
      </c>
      <c r="B153" s="3"/>
      <c r="C153" s="3"/>
      <c r="D153" s="3"/>
      <c r="E153" s="3"/>
      <c r="F153" s="3"/>
      <c r="G153" s="3"/>
      <c r="H153" s="3"/>
    </row>
    <row r="154" spans="1:8" ht="12.75" customHeight="1">
      <c r="A154" s="6" t="s">
        <v>39</v>
      </c>
      <c r="B154" s="4"/>
      <c r="C154" s="4"/>
      <c r="D154" s="4"/>
      <c r="E154" s="4"/>
      <c r="F154" s="4"/>
      <c r="G154" s="4"/>
      <c r="H154" s="4"/>
    </row>
    <row r="155" spans="1:8" ht="12.75" customHeight="1">
      <c r="A155" s="5" t="s">
        <v>40</v>
      </c>
      <c r="B155" s="3"/>
      <c r="C155" s="3"/>
      <c r="D155" s="3"/>
      <c r="E155" s="3"/>
      <c r="F155" s="3"/>
      <c r="G155" s="3"/>
      <c r="H155" s="3"/>
    </row>
    <row r="156" spans="1:8" ht="12.75" customHeight="1">
      <c r="A156" s="6" t="s">
        <v>41</v>
      </c>
      <c r="B156" s="4"/>
      <c r="C156" s="4"/>
      <c r="D156" s="4"/>
      <c r="E156" s="4"/>
      <c r="F156" s="4"/>
      <c r="G156" s="4"/>
      <c r="H156" s="4"/>
    </row>
    <row r="157" spans="1:8" ht="12.75" customHeight="1">
      <c r="A157" s="5" t="s">
        <v>42</v>
      </c>
      <c r="B157" s="3"/>
      <c r="C157" s="3"/>
      <c r="D157" s="3"/>
      <c r="E157" s="3"/>
      <c r="F157" s="3"/>
      <c r="G157" s="3"/>
      <c r="H157" s="3"/>
    </row>
    <row r="158" spans="1:8" ht="12.75" customHeight="1">
      <c r="A158" s="6" t="s">
        <v>43</v>
      </c>
      <c r="B158" s="4"/>
      <c r="C158" s="4"/>
      <c r="D158" s="4"/>
      <c r="E158" s="4"/>
      <c r="F158" s="4"/>
      <c r="G158" s="4"/>
      <c r="H158" s="4"/>
    </row>
    <row r="159" spans="1:8" ht="12.75" customHeight="1">
      <c r="A159" s="5" t="s">
        <v>44</v>
      </c>
      <c r="B159" s="3"/>
      <c r="C159" s="3"/>
      <c r="D159" s="3"/>
      <c r="E159" s="3"/>
      <c r="F159" s="3"/>
      <c r="G159" s="3"/>
      <c r="H159" s="3"/>
    </row>
    <row r="160" spans="1:8" ht="12.75" customHeight="1">
      <c r="A160" s="6" t="s">
        <v>45</v>
      </c>
      <c r="B160" s="4"/>
      <c r="C160" s="4"/>
      <c r="D160" s="4"/>
      <c r="E160" s="4"/>
      <c r="F160" s="4"/>
      <c r="G160" s="4"/>
      <c r="H160" s="4"/>
    </row>
    <row r="161" spans="1:8" ht="12.75" customHeight="1">
      <c r="A161" s="5" t="s">
        <v>46</v>
      </c>
      <c r="B161" s="3"/>
      <c r="C161" s="3"/>
      <c r="D161" s="3"/>
      <c r="E161" s="3"/>
      <c r="F161" s="3"/>
      <c r="G161" s="3"/>
      <c r="H161" s="3"/>
    </row>
    <row r="162" spans="1:8" ht="12.75" customHeight="1">
      <c r="A162" s="6" t="s">
        <v>47</v>
      </c>
      <c r="B162" s="4"/>
      <c r="C162" s="4"/>
      <c r="D162" s="4"/>
      <c r="E162" s="4"/>
      <c r="F162" s="4"/>
      <c r="G162" s="4"/>
      <c r="H162" s="4"/>
    </row>
    <row r="163" spans="1:8" ht="12.75" customHeight="1">
      <c r="A163" s="5" t="s">
        <v>48</v>
      </c>
      <c r="B163" s="3"/>
      <c r="C163" s="3"/>
      <c r="D163" s="3"/>
      <c r="E163" s="3"/>
      <c r="F163" s="3"/>
      <c r="G163" s="3"/>
      <c r="H163" s="3"/>
    </row>
    <row r="164" spans="1:8" ht="12.75" customHeight="1">
      <c r="A164" s="6" t="s">
        <v>49</v>
      </c>
      <c r="B164" s="4"/>
      <c r="C164" s="4"/>
      <c r="D164" s="4"/>
      <c r="E164" s="4"/>
      <c r="F164" s="4"/>
      <c r="G164" s="4"/>
      <c r="H164" s="4"/>
    </row>
    <row r="165" spans="1:8" ht="12.75" customHeight="1">
      <c r="A165" s="5" t="s">
        <v>50</v>
      </c>
      <c r="B165" s="3"/>
      <c r="C165" s="3"/>
      <c r="D165" s="3"/>
      <c r="E165" s="3"/>
      <c r="F165" s="3"/>
      <c r="G165" s="3"/>
      <c r="H165" s="3"/>
    </row>
    <row r="166" spans="1:8" ht="12.75" customHeight="1">
      <c r="A166" s="6" t="s">
        <v>51</v>
      </c>
      <c r="B166" s="4"/>
      <c r="C166" s="4"/>
      <c r="D166" s="4"/>
      <c r="E166" s="4"/>
      <c r="F166" s="4"/>
      <c r="G166" s="4"/>
      <c r="H166" s="4"/>
    </row>
    <row r="167" spans="1:8" ht="12.75" customHeight="1">
      <c r="A167" s="5" t="s">
        <v>52</v>
      </c>
      <c r="B167" s="3"/>
      <c r="C167" s="3"/>
      <c r="D167" s="3"/>
      <c r="E167" s="3"/>
      <c r="F167" s="3"/>
      <c r="G167" s="3"/>
      <c r="H167" s="3"/>
    </row>
    <row r="168" spans="1:8" ht="12.75" customHeight="1">
      <c r="A168" s="6" t="s">
        <v>53</v>
      </c>
      <c r="B168" s="4"/>
      <c r="C168" s="4"/>
      <c r="D168" s="4"/>
      <c r="E168" s="4"/>
      <c r="F168" s="4"/>
      <c r="G168" s="4"/>
      <c r="H168" s="4"/>
    </row>
    <row r="169" spans="1:8" ht="12.75" customHeight="1">
      <c r="A169" s="5" t="s">
        <v>54</v>
      </c>
      <c r="B169" s="3"/>
      <c r="C169" s="3"/>
      <c r="D169" s="3"/>
      <c r="E169" s="3"/>
      <c r="F169" s="3"/>
      <c r="G169" s="3"/>
      <c r="H169" s="3"/>
    </row>
    <row r="170" spans="1:8" ht="12.75" customHeight="1">
      <c r="A170" s="6" t="s">
        <v>55</v>
      </c>
      <c r="B170" s="4"/>
      <c r="C170" s="4"/>
      <c r="D170" s="4"/>
      <c r="E170" s="4"/>
      <c r="F170" s="4"/>
      <c r="G170" s="4"/>
      <c r="H170" s="4"/>
    </row>
    <row r="171" spans="1:8" ht="12.75" customHeight="1">
      <c r="A171" s="5" t="s">
        <v>56</v>
      </c>
      <c r="B171" s="3"/>
      <c r="C171" s="3"/>
      <c r="D171" s="3"/>
      <c r="E171" s="3"/>
      <c r="F171" s="3"/>
      <c r="G171" s="3"/>
      <c r="H171" s="3"/>
    </row>
    <row r="172" spans="1:8" ht="12.75" customHeight="1">
      <c r="A172" s="6" t="s">
        <v>57</v>
      </c>
      <c r="B172" s="4"/>
      <c r="C172" s="4"/>
      <c r="D172" s="4"/>
      <c r="E172" s="4"/>
      <c r="F172" s="4"/>
      <c r="G172" s="4"/>
      <c r="H172" s="4"/>
    </row>
    <row r="173" spans="1:8" ht="12.75" customHeight="1">
      <c r="A173" s="5" t="s">
        <v>58</v>
      </c>
      <c r="B173" s="3"/>
      <c r="C173" s="3"/>
      <c r="D173" s="3"/>
      <c r="E173" s="3"/>
      <c r="F173" s="3"/>
      <c r="G173" s="3"/>
      <c r="H173" s="3"/>
    </row>
    <row r="174" spans="1:8" ht="12.75" customHeight="1">
      <c r="A174" s="6" t="s">
        <v>59</v>
      </c>
      <c r="B174" s="4"/>
      <c r="C174" s="4"/>
      <c r="D174" s="4"/>
      <c r="E174" s="4"/>
      <c r="F174" s="4"/>
      <c r="G174" s="4"/>
      <c r="H174" s="4"/>
    </row>
    <row r="175" spans="1:8" ht="12.75" customHeight="1">
      <c r="A175" s="5" t="s">
        <v>60</v>
      </c>
      <c r="B175" s="3"/>
      <c r="C175" s="3"/>
      <c r="D175" s="3"/>
      <c r="E175" s="3"/>
      <c r="F175" s="3"/>
      <c r="G175" s="3"/>
      <c r="H175" s="3"/>
    </row>
    <row r="176" spans="1:8" ht="12.75" customHeight="1">
      <c r="A176" s="6" t="s">
        <v>61</v>
      </c>
      <c r="B176" s="4"/>
      <c r="C176" s="4"/>
      <c r="D176" s="4"/>
      <c r="E176" s="4"/>
      <c r="F176" s="4"/>
      <c r="G176" s="4"/>
      <c r="H176" s="4"/>
    </row>
    <row r="177" spans="1:8" ht="25.5" customHeight="1">
      <c r="A177" s="5" t="s">
        <v>62</v>
      </c>
      <c r="B177" s="3"/>
      <c r="C177" s="3"/>
      <c r="D177" s="3"/>
      <c r="E177" s="3"/>
      <c r="F177" s="3"/>
      <c r="G177" s="3"/>
      <c r="H177" s="3"/>
    </row>
    <row r="178" spans="1:8" ht="12.75" customHeight="1">
      <c r="A178" s="6" t="s">
        <v>63</v>
      </c>
      <c r="B178" s="4"/>
      <c r="C178" s="4"/>
      <c r="D178" s="4"/>
      <c r="E178" s="4"/>
      <c r="F178" s="4"/>
      <c r="G178" s="4"/>
      <c r="H178" s="4"/>
    </row>
    <row r="179" spans="1:8" ht="12.75" customHeight="1">
      <c r="A179" s="5" t="s">
        <v>64</v>
      </c>
      <c r="B179" s="3"/>
      <c r="C179" s="3"/>
      <c r="D179" s="3"/>
      <c r="E179" s="3"/>
      <c r="F179" s="3"/>
      <c r="G179" s="3"/>
      <c r="H179" s="3"/>
    </row>
    <row r="180" spans="1:8" ht="12.75" customHeight="1">
      <c r="A180" s="6" t="s">
        <v>65</v>
      </c>
      <c r="B180" s="4"/>
      <c r="C180" s="4"/>
      <c r="D180" s="4"/>
      <c r="E180" s="4"/>
      <c r="F180" s="4"/>
      <c r="G180" s="4"/>
      <c r="H180" s="4"/>
    </row>
    <row r="181" spans="1:8" ht="12.75" customHeight="1">
      <c r="A181" s="5" t="s">
        <v>66</v>
      </c>
      <c r="B181" s="3"/>
      <c r="C181" s="3"/>
      <c r="D181" s="3"/>
      <c r="E181" s="3"/>
      <c r="F181" s="3"/>
      <c r="G181" s="3"/>
      <c r="H181" s="3"/>
    </row>
    <row r="182" spans="1:8" ht="12.75" customHeight="1">
      <c r="A182" s="6" t="s">
        <v>67</v>
      </c>
      <c r="B182" s="4"/>
      <c r="C182" s="4"/>
      <c r="D182" s="4"/>
      <c r="E182" s="4"/>
      <c r="F182" s="4"/>
      <c r="G182" s="4"/>
      <c r="H182" s="4"/>
    </row>
    <row r="183" spans="1:8" ht="12.75" customHeight="1">
      <c r="A183" s="5" t="s">
        <v>68</v>
      </c>
      <c r="B183" s="3"/>
      <c r="C183" s="3"/>
      <c r="D183" s="3"/>
      <c r="E183" s="3"/>
      <c r="F183" s="3"/>
      <c r="G183" s="3"/>
      <c r="H183" s="3"/>
    </row>
    <row r="184" spans="1:8" ht="12.75" customHeight="1">
      <c r="A184" s="6" t="s">
        <v>69</v>
      </c>
      <c r="B184" s="4"/>
      <c r="C184" s="4"/>
      <c r="D184" s="4"/>
      <c r="E184" s="4"/>
      <c r="F184" s="4"/>
      <c r="G184" s="4"/>
      <c r="H184" s="4"/>
    </row>
    <row r="185" spans="1:8" ht="12.75" customHeight="1">
      <c r="A185" s="5" t="s">
        <v>70</v>
      </c>
      <c r="B185" s="3"/>
      <c r="C185" s="3"/>
      <c r="D185" s="3"/>
      <c r="E185" s="3"/>
      <c r="F185" s="3"/>
      <c r="G185" s="3"/>
      <c r="H185" s="3"/>
    </row>
    <row r="186" spans="1:8" ht="12.75" customHeight="1">
      <c r="A186" s="6" t="s">
        <v>71</v>
      </c>
      <c r="B186" s="4"/>
      <c r="C186" s="4"/>
      <c r="D186" s="4"/>
      <c r="E186" s="4"/>
      <c r="F186" s="4"/>
      <c r="G186" s="4"/>
      <c r="H186" s="4"/>
    </row>
    <row r="187" spans="1:8" ht="12.75" customHeight="1">
      <c r="A187" s="5" t="s">
        <v>72</v>
      </c>
      <c r="B187" s="3"/>
      <c r="C187" s="3"/>
      <c r="D187" s="3"/>
      <c r="E187" s="3"/>
      <c r="F187" s="3"/>
      <c r="G187" s="3"/>
      <c r="H187" s="3"/>
    </row>
    <row r="188" spans="1:8" ht="12.75" customHeight="1">
      <c r="A188" s="6" t="s">
        <v>52</v>
      </c>
      <c r="B188" s="4"/>
      <c r="C188" s="4"/>
      <c r="D188" s="4"/>
      <c r="E188" s="4"/>
      <c r="F188" s="4"/>
      <c r="G188" s="4"/>
      <c r="H188" s="4"/>
    </row>
    <row r="189" spans="1:8" ht="12.75" customHeight="1">
      <c r="A189" s="5" t="s">
        <v>53</v>
      </c>
      <c r="B189" s="3"/>
      <c r="C189" s="3"/>
      <c r="D189" s="3"/>
      <c r="E189" s="3"/>
      <c r="F189" s="3"/>
      <c r="G189" s="3"/>
      <c r="H189" s="3"/>
    </row>
    <row r="190" spans="1:8" ht="12.75" customHeight="1">
      <c r="A190" s="6" t="s">
        <v>54</v>
      </c>
      <c r="B190" s="4"/>
      <c r="C190" s="4"/>
      <c r="D190" s="4"/>
      <c r="E190" s="4"/>
      <c r="F190" s="4"/>
      <c r="G190" s="4"/>
      <c r="H190" s="4"/>
    </row>
    <row r="191" spans="1:8" ht="12.75" customHeight="1">
      <c r="A191" s="5" t="s">
        <v>55</v>
      </c>
      <c r="B191" s="3"/>
      <c r="C191" s="3"/>
      <c r="D191" s="3"/>
      <c r="E191" s="3"/>
      <c r="F191" s="3"/>
      <c r="G191" s="3"/>
      <c r="H191" s="3"/>
    </row>
    <row r="192" spans="1:8" ht="12.75" customHeight="1">
      <c r="A192" s="6" t="s">
        <v>73</v>
      </c>
      <c r="B192" s="4"/>
      <c r="C192" s="4"/>
      <c r="D192" s="4"/>
      <c r="E192" s="4"/>
      <c r="F192" s="4"/>
      <c r="G192" s="4"/>
      <c r="H192" s="4"/>
    </row>
    <row r="193" spans="1:8" ht="12.75" customHeight="1">
      <c r="A193" s="5" t="s">
        <v>56</v>
      </c>
      <c r="B193" s="3"/>
      <c r="C193" s="3"/>
      <c r="D193" s="3"/>
      <c r="E193" s="3"/>
      <c r="F193" s="3"/>
      <c r="G193" s="3"/>
      <c r="H193" s="3"/>
    </row>
    <row r="194" spans="1:8" ht="12.75" customHeight="1">
      <c r="A194" s="6" t="s">
        <v>57</v>
      </c>
      <c r="B194" s="4"/>
      <c r="C194" s="4"/>
      <c r="D194" s="4"/>
      <c r="E194" s="4"/>
      <c r="F194" s="4"/>
      <c r="G194" s="4"/>
      <c r="H194" s="4"/>
    </row>
    <row r="195" spans="1:8" ht="12.75" customHeight="1">
      <c r="A195" s="5" t="s">
        <v>74</v>
      </c>
      <c r="B195" s="3"/>
      <c r="C195" s="3"/>
      <c r="D195" s="3"/>
      <c r="E195" s="3"/>
      <c r="F195" s="3"/>
      <c r="G195" s="3"/>
      <c r="H195" s="3"/>
    </row>
    <row r="196" spans="1:8" ht="12.75" customHeight="1">
      <c r="A196" s="6" t="s">
        <v>75</v>
      </c>
      <c r="B196" s="4"/>
      <c r="C196" s="4"/>
      <c r="D196" s="4"/>
      <c r="E196" s="4"/>
      <c r="F196" s="4"/>
      <c r="G196" s="4"/>
      <c r="H196" s="4"/>
    </row>
    <row r="197" spans="1:8" ht="12.75" customHeight="1">
      <c r="A197" s="5" t="s">
        <v>76</v>
      </c>
      <c r="B197" s="3"/>
      <c r="C197" s="3"/>
      <c r="D197" s="3"/>
      <c r="E197" s="3"/>
      <c r="F197" s="3"/>
      <c r="G197" s="3"/>
      <c r="H197" s="3"/>
    </row>
    <row r="198" spans="1:8" ht="12.75" customHeight="1">
      <c r="A198" s="6" t="s">
        <v>77</v>
      </c>
      <c r="B198" s="4"/>
      <c r="C198" s="4"/>
      <c r="D198" s="4"/>
      <c r="E198" s="4"/>
      <c r="F198" s="4"/>
      <c r="G198" s="4"/>
      <c r="H198" s="4"/>
    </row>
    <row r="201" ht="12.75" customHeight="1">
      <c r="A201" s="8" t="s">
        <v>10</v>
      </c>
    </row>
    <row r="202" ht="12.75" customHeight="1">
      <c r="A202" s="8" t="s">
        <v>129</v>
      </c>
    </row>
    <row r="203" ht="12.75" customHeight="1">
      <c r="A203" s="8" t="s">
        <v>12</v>
      </c>
    </row>
    <row r="204" spans="1:11" ht="30" customHeight="1">
      <c r="A204" s="14" t="s">
        <v>130</v>
      </c>
      <c r="B204" s="14" t="s">
        <v>131</v>
      </c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30" customHeight="1">
      <c r="A205" s="15"/>
      <c r="B205" s="14" t="s">
        <v>94</v>
      </c>
      <c r="C205" s="14" t="s">
        <v>95</v>
      </c>
      <c r="D205" s="14" t="s">
        <v>96</v>
      </c>
      <c r="E205" s="14"/>
      <c r="F205" s="14" t="s">
        <v>97</v>
      </c>
      <c r="G205" s="14" t="s">
        <v>98</v>
      </c>
      <c r="H205" s="14"/>
      <c r="I205" s="14" t="s">
        <v>99</v>
      </c>
      <c r="J205" s="14" t="s">
        <v>100</v>
      </c>
      <c r="K205" s="14" t="s">
        <v>101</v>
      </c>
    </row>
    <row r="206" spans="1:11" ht="30" customHeight="1">
      <c r="A206" s="15"/>
      <c r="B206" s="15"/>
      <c r="C206" s="15"/>
      <c r="D206" s="14" t="s">
        <v>102</v>
      </c>
      <c r="E206" s="14" t="s">
        <v>103</v>
      </c>
      <c r="F206" s="15"/>
      <c r="G206" s="14" t="s">
        <v>102</v>
      </c>
      <c r="H206" s="14" t="s">
        <v>104</v>
      </c>
      <c r="I206" s="15"/>
      <c r="J206" s="15"/>
      <c r="K206" s="15"/>
    </row>
    <row r="207" spans="1:11" ht="12.75" customHeight="1">
      <c r="A207" s="5" t="s">
        <v>130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ht="12.75" customHeight="1">
      <c r="A208" s="6" t="s">
        <v>116</v>
      </c>
      <c r="B208" s="4">
        <f>+'RREO-Anexo 01'!B209+'RREO-Anexo 01'!B213</f>
        <v>2980800</v>
      </c>
      <c r="C208" s="4">
        <f>+'RREO-Anexo 01'!C209+'RREO-Anexo 01'!C213</f>
        <v>2979400</v>
      </c>
      <c r="D208" s="4">
        <f>+'RREO-Anexo 01'!D209+'RREO-Anexo 01'!D213</f>
        <v>486628.4</v>
      </c>
      <c r="E208" s="4">
        <f>+'RREO-Anexo 01'!E209+'RREO-Anexo 01'!E213</f>
        <v>486628.4</v>
      </c>
      <c r="F208" s="4">
        <f>+'RREO-Anexo 01'!F209+'RREO-Anexo 01'!F213</f>
        <v>2492771.6</v>
      </c>
      <c r="G208" s="4">
        <f>+'RREO-Anexo 01'!G209+'RREO-Anexo 01'!G213</f>
        <v>486628.4</v>
      </c>
      <c r="H208" s="4">
        <f>+'RREO-Anexo 01'!H209+'RREO-Anexo 01'!H213</f>
        <v>486628.4</v>
      </c>
      <c r="I208" s="4">
        <f>+'RREO-Anexo 01'!I209+'RREO-Anexo 01'!I213</f>
        <v>2492771.6</v>
      </c>
      <c r="J208" s="4">
        <f>+'RREO-Anexo 01'!J209+'RREO-Anexo 01'!J213</f>
        <v>194864.8</v>
      </c>
      <c r="K208" s="4">
        <f>+'RREO-Anexo 01'!K209+'RREO-Anexo 01'!K213</f>
        <v>0</v>
      </c>
    </row>
    <row r="209" spans="1:11" ht="12.75" customHeight="1">
      <c r="A209" s="5" t="s">
        <v>106</v>
      </c>
      <c r="B209" s="3">
        <f>+'RREO-Anexo 01'!B210+'RREO-Anexo 01'!B211+'RREO-Anexo 01'!B212</f>
        <v>2980800</v>
      </c>
      <c r="C209" s="3">
        <f>+'RREO-Anexo 01'!C210+'RREO-Anexo 01'!C211+'RREO-Anexo 01'!C212</f>
        <v>2979400</v>
      </c>
      <c r="D209" s="3">
        <f>+'RREO-Anexo 01'!D210+'RREO-Anexo 01'!D211+'RREO-Anexo 01'!D212</f>
        <v>486628.4</v>
      </c>
      <c r="E209" s="3">
        <f>+'RREO-Anexo 01'!E210+'RREO-Anexo 01'!E211+'RREO-Anexo 01'!E212</f>
        <v>486628.4</v>
      </c>
      <c r="F209" s="3">
        <f>+'RREO-Anexo 01'!F210+'RREO-Anexo 01'!F211+'RREO-Anexo 01'!F212</f>
        <v>2492771.6</v>
      </c>
      <c r="G209" s="3">
        <f>+'RREO-Anexo 01'!G210+'RREO-Anexo 01'!G211+'RREO-Anexo 01'!G212</f>
        <v>486628.4</v>
      </c>
      <c r="H209" s="3">
        <f>+'RREO-Anexo 01'!H210+'RREO-Anexo 01'!H211+'RREO-Anexo 01'!H212</f>
        <v>486628.4</v>
      </c>
      <c r="I209" s="3">
        <f>+'RREO-Anexo 01'!I210+'RREO-Anexo 01'!I211+'RREO-Anexo 01'!I212</f>
        <v>2492771.6</v>
      </c>
      <c r="J209" s="3">
        <f>+'RREO-Anexo 01'!J210+'RREO-Anexo 01'!J211+'RREO-Anexo 01'!J212</f>
        <v>194864.8</v>
      </c>
      <c r="K209" s="3">
        <f>+'RREO-Anexo 01'!K210+'RREO-Anexo 01'!K211+'RREO-Anexo 01'!K212</f>
        <v>0</v>
      </c>
    </row>
    <row r="210" spans="1:11" ht="12.75" customHeight="1">
      <c r="A210" s="6" t="s">
        <v>107</v>
      </c>
      <c r="B210" s="4">
        <v>1775800</v>
      </c>
      <c r="C210" s="4">
        <v>1774400</v>
      </c>
      <c r="D210" s="4">
        <v>270124.65</v>
      </c>
      <c r="E210" s="4">
        <v>270124.65</v>
      </c>
      <c r="F210" s="4">
        <f>C210-E210</f>
        <v>1504275.35</v>
      </c>
      <c r="G210" s="4">
        <v>270124.65</v>
      </c>
      <c r="H210" s="4">
        <v>270124.65</v>
      </c>
      <c r="I210" s="4">
        <f>C210-H210</f>
        <v>1504275.35</v>
      </c>
      <c r="J210" s="4">
        <v>91739.4</v>
      </c>
      <c r="K210" s="4"/>
    </row>
    <row r="211" spans="1:11" ht="12.75" customHeight="1">
      <c r="A211" s="5" t="s">
        <v>108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 customHeight="1">
      <c r="A212" s="6" t="s">
        <v>109</v>
      </c>
      <c r="B212" s="4">
        <v>1205000</v>
      </c>
      <c r="C212" s="4">
        <v>1205000</v>
      </c>
      <c r="D212" s="4">
        <v>216503.75</v>
      </c>
      <c r="E212" s="4">
        <v>216503.75</v>
      </c>
      <c r="F212" s="4">
        <f>C212-E212</f>
        <v>988496.25</v>
      </c>
      <c r="G212" s="4">
        <v>216503.75</v>
      </c>
      <c r="H212" s="4">
        <v>216503.75</v>
      </c>
      <c r="I212" s="4">
        <f>C212-H212</f>
        <v>988496.25</v>
      </c>
      <c r="J212" s="4">
        <v>103125.4</v>
      </c>
      <c r="K212" s="4"/>
    </row>
    <row r="213" spans="1:11" ht="12.75" customHeight="1">
      <c r="A213" s="5" t="s">
        <v>110</v>
      </c>
      <c r="B213" s="3">
        <f>+'RREO-Anexo 01'!B214+'RREO-Anexo 01'!B215+'RREO-Anexo 01'!B216</f>
        <v>0</v>
      </c>
      <c r="C213" s="3">
        <f>+'RREO-Anexo 01'!C214+'RREO-Anexo 01'!C215+'RREO-Anexo 01'!C216</f>
        <v>0</v>
      </c>
      <c r="D213" s="3">
        <f>+'RREO-Anexo 01'!D214+'RREO-Anexo 01'!D215+'RREO-Anexo 01'!D216</f>
        <v>0</v>
      </c>
      <c r="E213" s="3">
        <f>+'RREO-Anexo 01'!E214+'RREO-Anexo 01'!E215+'RREO-Anexo 01'!E216</f>
        <v>0</v>
      </c>
      <c r="F213" s="3">
        <f>+'RREO-Anexo 01'!F214+'RREO-Anexo 01'!F215+'RREO-Anexo 01'!F216</f>
        <v>0</v>
      </c>
      <c r="G213" s="3">
        <f>+'RREO-Anexo 01'!G214+'RREO-Anexo 01'!G215+'RREO-Anexo 01'!G216</f>
        <v>0</v>
      </c>
      <c r="H213" s="3">
        <f>+'RREO-Anexo 01'!H214+'RREO-Anexo 01'!H215+'RREO-Anexo 01'!H216</f>
        <v>0</v>
      </c>
      <c r="I213" s="3">
        <f>+'RREO-Anexo 01'!I214+'RREO-Anexo 01'!I215+'RREO-Anexo 01'!I216</f>
        <v>0</v>
      </c>
      <c r="J213" s="3">
        <f>+'RREO-Anexo 01'!J214+'RREO-Anexo 01'!J215+'RREO-Anexo 01'!J216</f>
        <v>0</v>
      </c>
      <c r="K213" s="3">
        <f>+'RREO-Anexo 01'!K214+'RREO-Anexo 01'!K215+'RREO-Anexo 01'!K216</f>
        <v>0</v>
      </c>
    </row>
    <row r="214" spans="1:11" ht="12.75" customHeight="1">
      <c r="A214" s="6" t="s">
        <v>111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>
      <c r="A215" s="5" t="s">
        <v>112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 customHeight="1">
      <c r="A216" s="6" t="s">
        <v>113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9" ht="12.75" customHeight="1">
      <c r="A219" s="8" t="s">
        <v>10</v>
      </c>
    </row>
    <row r="220" ht="12.75" customHeight="1">
      <c r="A220" s="8" t="s">
        <v>132</v>
      </c>
    </row>
    <row r="221" ht="12.75" customHeight="1">
      <c r="A221" s="8" t="s">
        <v>12</v>
      </c>
    </row>
    <row r="222" spans="1:2" ht="30" customHeight="1">
      <c r="A222" s="14" t="s">
        <v>133</v>
      </c>
      <c r="B222" s="14" t="s">
        <v>134</v>
      </c>
    </row>
    <row r="223" spans="1:2" ht="30" customHeight="1">
      <c r="A223" s="15"/>
      <c r="B223" s="14" t="s">
        <v>135</v>
      </c>
    </row>
    <row r="224" spans="1:2" ht="12.75" customHeight="1">
      <c r="A224" s="5" t="s">
        <v>133</v>
      </c>
      <c r="B224" s="7"/>
    </row>
    <row r="225" spans="1:2" ht="300" customHeight="1">
      <c r="A225" s="6" t="s">
        <v>136</v>
      </c>
      <c r="B225" s="12"/>
    </row>
  </sheetData>
  <sheetProtection password="E3ED" sheet="1" objects="1" scenarios="1"/>
  <mergeCells count="33">
    <mergeCell ref="A222:A223"/>
    <mergeCell ref="G205:H205"/>
    <mergeCell ref="I205:I206"/>
    <mergeCell ref="J205:J206"/>
    <mergeCell ref="K205:K206"/>
    <mergeCell ref="A204:A206"/>
    <mergeCell ref="B204:K204"/>
    <mergeCell ref="B205:B206"/>
    <mergeCell ref="C205:C206"/>
    <mergeCell ref="D205:E205"/>
    <mergeCell ref="F205:F206"/>
    <mergeCell ref="A134:A136"/>
    <mergeCell ref="B134:H134"/>
    <mergeCell ref="B135:B136"/>
    <mergeCell ref="C135:C136"/>
    <mergeCell ref="D135:G135"/>
    <mergeCell ref="H135:H136"/>
    <mergeCell ref="A102:A104"/>
    <mergeCell ref="B102:K102"/>
    <mergeCell ref="B103:B104"/>
    <mergeCell ref="C103:C104"/>
    <mergeCell ref="D103:E103"/>
    <mergeCell ref="F103:F104"/>
    <mergeCell ref="G103:H103"/>
    <mergeCell ref="I103:I104"/>
    <mergeCell ref="J103:J104"/>
    <mergeCell ref="K103:K104"/>
    <mergeCell ref="A17:A19"/>
    <mergeCell ref="B17:H17"/>
    <mergeCell ref="B18:B19"/>
    <mergeCell ref="C18:C19"/>
    <mergeCell ref="D18:G18"/>
    <mergeCell ref="H18:H19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296</v>
      </c>
    </row>
    <row r="2" ht="12.75">
      <c r="A2" t="s">
        <v>297</v>
      </c>
    </row>
    <row r="3" ht="12.75">
      <c r="A3" t="s">
        <v>298</v>
      </c>
    </row>
    <row r="4" ht="12.75">
      <c r="A4" t="s">
        <v>299</v>
      </c>
    </row>
    <row r="5" ht="12.75">
      <c r="A5" t="s">
        <v>300</v>
      </c>
    </row>
    <row r="6" ht="12.75">
      <c r="A6" t="s">
        <v>301</v>
      </c>
    </row>
    <row r="7" ht="12.75">
      <c r="A7" t="s">
        <v>302</v>
      </c>
    </row>
    <row r="8" ht="12.75">
      <c r="A8" t="s">
        <v>303</v>
      </c>
    </row>
    <row r="9" ht="12.75">
      <c r="A9" t="s">
        <v>304</v>
      </c>
    </row>
    <row r="10" ht="12.75">
      <c r="A10" t="s">
        <v>305</v>
      </c>
    </row>
    <row r="11" ht="12.75">
      <c r="A11" t="s">
        <v>306</v>
      </c>
    </row>
    <row r="12" ht="12.75">
      <c r="A12" t="s">
        <v>307</v>
      </c>
    </row>
    <row r="13" ht="12.75">
      <c r="A13" t="s">
        <v>308</v>
      </c>
    </row>
    <row r="14" ht="12.75">
      <c r="A14" t="s">
        <v>309</v>
      </c>
    </row>
    <row r="15" ht="12.75">
      <c r="A15" t="s">
        <v>310</v>
      </c>
    </row>
    <row r="16" ht="12.75">
      <c r="A16" t="s">
        <v>311</v>
      </c>
    </row>
    <row r="17" ht="12.75">
      <c r="A17" t="s">
        <v>312</v>
      </c>
    </row>
    <row r="18" ht="12.75">
      <c r="A18" t="s">
        <v>313</v>
      </c>
    </row>
    <row r="19" ht="12.75">
      <c r="A19" t="s">
        <v>314</v>
      </c>
    </row>
    <row r="20" ht="12.75">
      <c r="A20" t="s">
        <v>315</v>
      </c>
    </row>
    <row r="21" ht="12.75">
      <c r="A21" t="s">
        <v>316</v>
      </c>
    </row>
    <row r="22" ht="12.75">
      <c r="A22" t="s">
        <v>317</v>
      </c>
    </row>
    <row r="23" ht="12.75">
      <c r="A23" t="s">
        <v>318</v>
      </c>
    </row>
    <row r="24" ht="12.75">
      <c r="A24" t="s">
        <v>319</v>
      </c>
    </row>
    <row r="25" ht="12.75">
      <c r="A25" t="s">
        <v>320</v>
      </c>
    </row>
    <row r="26" ht="12.75">
      <c r="A26" t="s">
        <v>321</v>
      </c>
    </row>
    <row r="27" ht="12.75">
      <c r="A27" t="s">
        <v>322</v>
      </c>
    </row>
    <row r="28" ht="12.75">
      <c r="A28" t="s">
        <v>323</v>
      </c>
    </row>
    <row r="29" ht="12.75">
      <c r="A29" t="s">
        <v>324</v>
      </c>
    </row>
    <row r="30" ht="12.75">
      <c r="A30" t="s">
        <v>325</v>
      </c>
    </row>
    <row r="31" ht="12.75">
      <c r="A31" t="s">
        <v>326</v>
      </c>
    </row>
    <row r="32" ht="12.75">
      <c r="A32" t="s">
        <v>327</v>
      </c>
    </row>
    <row r="33" ht="12.75">
      <c r="A33" t="s">
        <v>328</v>
      </c>
    </row>
    <row r="34" ht="12.75">
      <c r="A34" t="s">
        <v>329</v>
      </c>
    </row>
    <row r="35" ht="12.75">
      <c r="A35" t="s">
        <v>330</v>
      </c>
    </row>
    <row r="36" ht="12.75">
      <c r="A36" t="s">
        <v>331</v>
      </c>
    </row>
    <row r="37" ht="12.75">
      <c r="A37" t="s">
        <v>332</v>
      </c>
    </row>
    <row r="38" ht="12.75">
      <c r="A38" t="s">
        <v>333</v>
      </c>
    </row>
    <row r="39" ht="12.75">
      <c r="A39" t="s">
        <v>334</v>
      </c>
    </row>
    <row r="40" ht="12.75">
      <c r="A40" t="s">
        <v>335</v>
      </c>
    </row>
    <row r="41" ht="12.75">
      <c r="A41" t="s">
        <v>336</v>
      </c>
    </row>
    <row r="42" ht="12.75">
      <c r="A42" t="s">
        <v>337</v>
      </c>
    </row>
    <row r="43" ht="12.75">
      <c r="A43" t="s">
        <v>338</v>
      </c>
    </row>
    <row r="44" ht="12.75">
      <c r="A44" t="s">
        <v>339</v>
      </c>
    </row>
    <row r="45" ht="12.75">
      <c r="A45" t="s">
        <v>340</v>
      </c>
    </row>
    <row r="46" ht="12.75">
      <c r="A46" t="s">
        <v>341</v>
      </c>
    </row>
    <row r="47" ht="12.75">
      <c r="A47" t="s">
        <v>342</v>
      </c>
    </row>
    <row r="48" ht="12.75">
      <c r="A48" t="s">
        <v>343</v>
      </c>
    </row>
    <row r="49" ht="12.75">
      <c r="A49" t="s">
        <v>344</v>
      </c>
    </row>
    <row r="50" ht="12.75">
      <c r="A50" t="s">
        <v>345</v>
      </c>
    </row>
    <row r="51" ht="12.75">
      <c r="A51" t="s">
        <v>346</v>
      </c>
    </row>
    <row r="52" ht="12.75">
      <c r="A52" t="s">
        <v>347</v>
      </c>
    </row>
    <row r="53" ht="12.75">
      <c r="A53" t="s">
        <v>348</v>
      </c>
    </row>
    <row r="54" ht="12.75">
      <c r="A54" t="s">
        <v>349</v>
      </c>
    </row>
    <row r="55" ht="12.75">
      <c r="A55" t="s">
        <v>350</v>
      </c>
    </row>
    <row r="56" ht="12.75">
      <c r="A56" t="s">
        <v>351</v>
      </c>
    </row>
    <row r="57" ht="12.75">
      <c r="A57" t="s">
        <v>352</v>
      </c>
    </row>
    <row r="58" ht="12.75">
      <c r="A58" t="s">
        <v>353</v>
      </c>
    </row>
    <row r="59" ht="12.75">
      <c r="A59" t="s">
        <v>354</v>
      </c>
    </row>
    <row r="60" ht="12.75">
      <c r="A60" t="s">
        <v>355</v>
      </c>
    </row>
    <row r="61" ht="12.75">
      <c r="A61" t="s">
        <v>356</v>
      </c>
    </row>
    <row r="62" ht="12.75">
      <c r="A62" t="s">
        <v>357</v>
      </c>
    </row>
    <row r="63" ht="12.75">
      <c r="A63" t="s">
        <v>358</v>
      </c>
    </row>
    <row r="64" ht="12.75">
      <c r="A64" t="s">
        <v>359</v>
      </c>
    </row>
    <row r="65" ht="12.75">
      <c r="A65" t="s">
        <v>360</v>
      </c>
    </row>
    <row r="66" ht="12.75">
      <c r="A66" t="s">
        <v>361</v>
      </c>
    </row>
    <row r="67" ht="12.75">
      <c r="A67" t="s">
        <v>362</v>
      </c>
    </row>
    <row r="68" ht="12.75">
      <c r="A68" t="s">
        <v>363</v>
      </c>
    </row>
    <row r="69" ht="12.75">
      <c r="A69" t="s">
        <v>364</v>
      </c>
    </row>
    <row r="70" ht="12.75">
      <c r="A70" t="s">
        <v>365</v>
      </c>
    </row>
    <row r="71" ht="12.75">
      <c r="A71" t="s">
        <v>366</v>
      </c>
    </row>
    <row r="72" ht="12.75">
      <c r="A72" t="s">
        <v>367</v>
      </c>
    </row>
    <row r="73" ht="12.75">
      <c r="A73" t="s">
        <v>368</v>
      </c>
    </row>
    <row r="74" ht="12.75">
      <c r="A74" t="s">
        <v>369</v>
      </c>
    </row>
    <row r="75" ht="12.75">
      <c r="A75" t="s">
        <v>370</v>
      </c>
    </row>
    <row r="76" ht="12.75">
      <c r="A76" t="s">
        <v>371</v>
      </c>
    </row>
    <row r="77" ht="12.75">
      <c r="A77" t="s">
        <v>372</v>
      </c>
    </row>
    <row r="78" ht="12.75">
      <c r="A78" t="s">
        <v>373</v>
      </c>
    </row>
    <row r="79" ht="12.75">
      <c r="A79" t="s">
        <v>374</v>
      </c>
    </row>
    <row r="80" ht="12.75">
      <c r="A80" t="s">
        <v>375</v>
      </c>
    </row>
    <row r="81" ht="12.75">
      <c r="A81" t="s">
        <v>376</v>
      </c>
    </row>
    <row r="82" ht="12.75">
      <c r="A82" t="s">
        <v>377</v>
      </c>
    </row>
    <row r="83" ht="12.75">
      <c r="A83" t="s">
        <v>378</v>
      </c>
    </row>
    <row r="84" ht="12.75">
      <c r="A84" t="s">
        <v>379</v>
      </c>
    </row>
    <row r="85" ht="12.75">
      <c r="A85" t="s">
        <v>380</v>
      </c>
    </row>
    <row r="86" ht="12.75">
      <c r="A86" t="s">
        <v>381</v>
      </c>
    </row>
    <row r="87" ht="12.75">
      <c r="A87" t="s">
        <v>382</v>
      </c>
    </row>
    <row r="88" ht="12.75">
      <c r="A88" t="s">
        <v>383</v>
      </c>
    </row>
    <row r="89" ht="12.75">
      <c r="A89" t="s">
        <v>384</v>
      </c>
    </row>
    <row r="90" ht="12.75">
      <c r="A90" t="s">
        <v>385</v>
      </c>
    </row>
    <row r="91" ht="12.75">
      <c r="A91" t="s">
        <v>386</v>
      </c>
    </row>
    <row r="92" ht="12.75">
      <c r="A92" t="s">
        <v>387</v>
      </c>
    </row>
    <row r="93" ht="12.75">
      <c r="A93" t="s">
        <v>388</v>
      </c>
    </row>
    <row r="94" ht="12.75">
      <c r="A94" t="s">
        <v>389</v>
      </c>
    </row>
    <row r="95" ht="12.75">
      <c r="A95" t="s">
        <v>390</v>
      </c>
    </row>
    <row r="96" ht="12.75">
      <c r="A96" t="s">
        <v>391</v>
      </c>
    </row>
    <row r="97" ht="12.75">
      <c r="A97" t="s">
        <v>392</v>
      </c>
    </row>
    <row r="98" ht="12.75">
      <c r="A98" t="s">
        <v>393</v>
      </c>
    </row>
    <row r="99" ht="12.75">
      <c r="A99" t="s">
        <v>394</v>
      </c>
    </row>
    <row r="100" ht="12.75">
      <c r="A100" t="s">
        <v>395</v>
      </c>
    </row>
    <row r="101" ht="12.75">
      <c r="A101" t="s">
        <v>396</v>
      </c>
    </row>
    <row r="102" ht="12.75">
      <c r="A102" t="s">
        <v>397</v>
      </c>
    </row>
    <row r="103" ht="12.75">
      <c r="A103" t="s">
        <v>398</v>
      </c>
    </row>
    <row r="104" ht="12.75">
      <c r="A104" t="s">
        <v>399</v>
      </c>
    </row>
    <row r="105" ht="12.75">
      <c r="A105" t="s">
        <v>400</v>
      </c>
    </row>
    <row r="106" ht="12.75">
      <c r="A106" t="s">
        <v>401</v>
      </c>
    </row>
    <row r="107" ht="12.75">
      <c r="A107" t="s">
        <v>402</v>
      </c>
    </row>
    <row r="108" ht="12.75">
      <c r="A108" t="s">
        <v>403</v>
      </c>
    </row>
    <row r="109" ht="12.75">
      <c r="A109" t="s">
        <v>404</v>
      </c>
    </row>
    <row r="110" ht="12.75">
      <c r="A110" t="s">
        <v>405</v>
      </c>
    </row>
    <row r="111" ht="12.75">
      <c r="A111" t="s">
        <v>406</v>
      </c>
    </row>
    <row r="112" ht="12.75">
      <c r="A112" t="s">
        <v>407</v>
      </c>
    </row>
    <row r="113" ht="12.75">
      <c r="A113" t="s">
        <v>408</v>
      </c>
    </row>
    <row r="114" ht="12.75">
      <c r="A114" t="s">
        <v>409</v>
      </c>
    </row>
    <row r="115" ht="12.75">
      <c r="A115" t="s">
        <v>410</v>
      </c>
    </row>
    <row r="116" ht="12.75">
      <c r="A116" t="s">
        <v>411</v>
      </c>
    </row>
    <row r="117" ht="12.75">
      <c r="A117" t="s">
        <v>412</v>
      </c>
    </row>
    <row r="118" ht="12.75">
      <c r="A118" t="s">
        <v>413</v>
      </c>
    </row>
    <row r="119" ht="12.75">
      <c r="A119" t="s">
        <v>414</v>
      </c>
    </row>
    <row r="120" ht="12.75">
      <c r="A120" t="s">
        <v>415</v>
      </c>
    </row>
    <row r="121" ht="12.75">
      <c r="A121" t="s">
        <v>416</v>
      </c>
    </row>
    <row r="122" ht="12.75">
      <c r="A122" t="s">
        <v>417</v>
      </c>
    </row>
    <row r="123" ht="12.75">
      <c r="A123" t="s">
        <v>418</v>
      </c>
    </row>
    <row r="124" ht="12.75">
      <c r="A124" t="s">
        <v>419</v>
      </c>
    </row>
    <row r="125" ht="12.75">
      <c r="A125" t="s">
        <v>420</v>
      </c>
    </row>
    <row r="126" ht="12.75">
      <c r="A126" t="s">
        <v>421</v>
      </c>
    </row>
    <row r="127" ht="12.75">
      <c r="A127" t="s">
        <v>422</v>
      </c>
    </row>
    <row r="128" ht="12.75">
      <c r="A128" t="s">
        <v>423</v>
      </c>
    </row>
    <row r="129" ht="12.75">
      <c r="A129" t="s">
        <v>424</v>
      </c>
    </row>
    <row r="130" ht="12.75">
      <c r="A130" t="s">
        <v>425</v>
      </c>
    </row>
    <row r="131" ht="12.75">
      <c r="A131" t="s">
        <v>426</v>
      </c>
    </row>
    <row r="132" ht="12.75">
      <c r="A132" t="s">
        <v>427</v>
      </c>
    </row>
    <row r="133" ht="12.75">
      <c r="A133" t="s">
        <v>428</v>
      </c>
    </row>
    <row r="134" ht="12.75">
      <c r="A134" t="s">
        <v>429</v>
      </c>
    </row>
  </sheetData>
  <sheetProtection password="E3ED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6"/>
  <sheetViews>
    <sheetView showGridLines="0" tabSelected="1" zoomScalePageLayoutView="0" workbookViewId="0" topLeftCell="A193">
      <pane xSplit="1" topLeftCell="D1" activePane="topRight" state="frozen"/>
      <selection pane="topLeft" activeCell="A1" sqref="A1"/>
      <selection pane="topRight" activeCell="I217" sqref="I217"/>
    </sheetView>
  </sheetViews>
  <sheetFormatPr defaultColWidth="9.140625" defaultRowHeight="12.75"/>
  <cols>
    <col min="1" max="1" width="77.8515625" style="0" customWidth="1"/>
    <col min="2" max="2" width="21.28125" style="0" customWidth="1"/>
    <col min="3" max="3" width="28.57421875" style="0" customWidth="1"/>
    <col min="4" max="11" width="21.28125" style="0" customWidth="1"/>
    <col min="12" max="12" width="40.57421875" style="0" customWidth="1"/>
  </cols>
  <sheetData>
    <row r="1" ht="73.5" customHeight="1">
      <c r="A1" s="9"/>
    </row>
    <row r="2" ht="12.75">
      <c r="A2" s="13" t="s">
        <v>0</v>
      </c>
    </row>
    <row r="3" ht="39.7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1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8" t="s">
        <v>137</v>
      </c>
    </row>
    <row r="15" ht="12.75" customHeight="1">
      <c r="A15" s="8" t="s">
        <v>138</v>
      </c>
    </row>
    <row r="16" ht="12.75" customHeight="1">
      <c r="A16" s="8" t="s">
        <v>139</v>
      </c>
    </row>
    <row r="17" spans="1:12" ht="30" customHeight="1">
      <c r="A17" s="14" t="s">
        <v>140</v>
      </c>
      <c r="B17" s="14" t="s">
        <v>141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30" customHeight="1">
      <c r="A18" s="15"/>
      <c r="B18" s="14" t="s">
        <v>142</v>
      </c>
      <c r="C18" s="14" t="s">
        <v>143</v>
      </c>
      <c r="D18" s="14" t="s">
        <v>96</v>
      </c>
      <c r="E18" s="14"/>
      <c r="F18" s="14"/>
      <c r="G18" s="14" t="s">
        <v>144</v>
      </c>
      <c r="H18" s="14" t="s">
        <v>98</v>
      </c>
      <c r="I18" s="14"/>
      <c r="J18" s="14"/>
      <c r="K18" s="14" t="s">
        <v>145</v>
      </c>
      <c r="L18" s="14" t="s">
        <v>146</v>
      </c>
    </row>
    <row r="19" spans="1:12" ht="30" customHeight="1">
      <c r="A19" s="15"/>
      <c r="B19" s="15"/>
      <c r="C19" s="15"/>
      <c r="D19" s="14" t="s">
        <v>102</v>
      </c>
      <c r="E19" s="14" t="s">
        <v>147</v>
      </c>
      <c r="F19" s="14" t="s">
        <v>148</v>
      </c>
      <c r="G19" s="15"/>
      <c r="H19" s="14" t="s">
        <v>102</v>
      </c>
      <c r="I19" s="14" t="s">
        <v>149</v>
      </c>
      <c r="J19" s="14" t="s">
        <v>150</v>
      </c>
      <c r="K19" s="15"/>
      <c r="L19" s="15"/>
    </row>
    <row r="20" spans="1:12" ht="12.75" customHeight="1">
      <c r="A20" s="5" t="s">
        <v>151</v>
      </c>
      <c r="B20" s="3">
        <f>SUM(B21:B213)/2+(B214+B215)</f>
        <v>36403200</v>
      </c>
      <c r="C20" s="3">
        <f>SUM(C21:C213)/2+(C214+C215)</f>
        <v>42781766</v>
      </c>
      <c r="D20" s="3">
        <f>SUM(D21:D213)/2+(D214+D215)</f>
        <v>9304548.079999998</v>
      </c>
      <c r="E20" s="3">
        <f>SUM(E21:E213)/2+(E214+E215)</f>
        <v>9304548.079999998</v>
      </c>
      <c r="F20" s="3">
        <f>ROUNDDOWN(E20/$E$217*100,2)</f>
        <v>95.02</v>
      </c>
      <c r="G20" s="3">
        <f>C20-E20</f>
        <v>33477217.92</v>
      </c>
      <c r="H20" s="3">
        <f>SUM(H21:H213)/2+(H214+H215)</f>
        <v>6322781.570000001</v>
      </c>
      <c r="I20" s="3">
        <f>SUM(I21:I213)/2+(I214+I215)</f>
        <v>6322781.570000001</v>
      </c>
      <c r="J20" s="3">
        <f>ROUNDDOWN(I20/$I$217*100,2)</f>
        <v>92.85</v>
      </c>
      <c r="K20" s="3">
        <f>C20-I20</f>
        <v>36458984.43</v>
      </c>
      <c r="L20" s="3"/>
    </row>
    <row r="21" spans="1:12" ht="12.75" customHeight="1">
      <c r="A21" s="6" t="s">
        <v>152</v>
      </c>
      <c r="B21" s="4">
        <v>1403480</v>
      </c>
      <c r="C21" s="4">
        <v>1403480</v>
      </c>
      <c r="D21" s="4"/>
      <c r="E21" s="4"/>
      <c r="F21" s="3">
        <f aca="true" t="shared" si="0" ref="F21:F84">ROUNDDOWN(E21/$E$217*100,2)</f>
        <v>0</v>
      </c>
      <c r="G21" s="3">
        <f aca="true" t="shared" si="1" ref="G21:G84">C21-E21</f>
        <v>1403480</v>
      </c>
      <c r="H21" s="4"/>
      <c r="I21" s="4"/>
      <c r="J21" s="3">
        <f aca="true" t="shared" si="2" ref="J21:J84">ROUNDDOWN(I21/$I$217*100,2)</f>
        <v>0</v>
      </c>
      <c r="K21" s="3">
        <f aca="true" t="shared" si="3" ref="K21:K84">C21-I21</f>
        <v>1403480</v>
      </c>
      <c r="L21" s="4"/>
    </row>
    <row r="22" spans="1:12" ht="12.75" customHeight="1">
      <c r="A22" s="5" t="s">
        <v>153</v>
      </c>
      <c r="B22" s="3">
        <v>1403480</v>
      </c>
      <c r="C22" s="3">
        <v>1403480</v>
      </c>
      <c r="D22" s="3"/>
      <c r="E22" s="3"/>
      <c r="F22" s="3">
        <f t="shared" si="0"/>
        <v>0</v>
      </c>
      <c r="G22" s="3">
        <f t="shared" si="1"/>
        <v>1403480</v>
      </c>
      <c r="H22" s="3"/>
      <c r="I22" s="3"/>
      <c r="J22" s="3">
        <f t="shared" si="2"/>
        <v>0</v>
      </c>
      <c r="K22" s="3">
        <f t="shared" si="3"/>
        <v>1403480</v>
      </c>
      <c r="L22" s="3"/>
    </row>
    <row r="23" spans="1:12" ht="12.75" customHeight="1">
      <c r="A23" s="6" t="s">
        <v>154</v>
      </c>
      <c r="B23" s="4"/>
      <c r="C23" s="4"/>
      <c r="D23" s="4"/>
      <c r="E23" s="4"/>
      <c r="F23" s="3">
        <f t="shared" si="0"/>
        <v>0</v>
      </c>
      <c r="G23" s="3">
        <f t="shared" si="1"/>
        <v>0</v>
      </c>
      <c r="H23" s="4"/>
      <c r="I23" s="4"/>
      <c r="J23" s="3">
        <f t="shared" si="2"/>
        <v>0</v>
      </c>
      <c r="K23" s="3">
        <f t="shared" si="3"/>
        <v>0</v>
      </c>
      <c r="L23" s="4"/>
    </row>
    <row r="24" spans="1:12" ht="12.75" customHeight="1">
      <c r="A24" s="5" t="s">
        <v>155</v>
      </c>
      <c r="B24" s="3"/>
      <c r="C24" s="3"/>
      <c r="D24" s="3"/>
      <c r="E24" s="3"/>
      <c r="F24" s="3">
        <f t="shared" si="0"/>
        <v>0</v>
      </c>
      <c r="G24" s="3">
        <f t="shared" si="1"/>
        <v>0</v>
      </c>
      <c r="H24" s="3"/>
      <c r="I24" s="3"/>
      <c r="J24" s="3">
        <f t="shared" si="2"/>
        <v>0</v>
      </c>
      <c r="K24" s="3">
        <f t="shared" si="3"/>
        <v>0</v>
      </c>
      <c r="L24" s="3"/>
    </row>
    <row r="25" spans="1:12" ht="12.75" customHeight="1">
      <c r="A25" s="6" t="s">
        <v>156</v>
      </c>
      <c r="B25" s="4"/>
      <c r="C25" s="4"/>
      <c r="D25" s="4"/>
      <c r="E25" s="4"/>
      <c r="F25" s="3">
        <f t="shared" si="0"/>
        <v>0</v>
      </c>
      <c r="G25" s="3">
        <f t="shared" si="1"/>
        <v>0</v>
      </c>
      <c r="H25" s="4"/>
      <c r="I25" s="4"/>
      <c r="J25" s="3">
        <f t="shared" si="2"/>
        <v>0</v>
      </c>
      <c r="K25" s="3">
        <f t="shared" si="3"/>
        <v>0</v>
      </c>
      <c r="L25" s="4"/>
    </row>
    <row r="26" spans="1:12" ht="12.75" customHeight="1">
      <c r="A26" s="5" t="s">
        <v>157</v>
      </c>
      <c r="B26" s="3">
        <v>152700</v>
      </c>
      <c r="C26" s="3">
        <v>154100</v>
      </c>
      <c r="D26" s="3">
        <v>31395.32</v>
      </c>
      <c r="E26" s="3">
        <v>31395.32</v>
      </c>
      <c r="F26" s="3">
        <f t="shared" si="0"/>
        <v>0.32</v>
      </c>
      <c r="G26" s="3">
        <f t="shared" si="1"/>
        <v>122704.68</v>
      </c>
      <c r="H26" s="3">
        <v>31395.32</v>
      </c>
      <c r="I26" s="3">
        <v>31395.32</v>
      </c>
      <c r="J26" s="3">
        <f t="shared" si="2"/>
        <v>0.46</v>
      </c>
      <c r="K26" s="3">
        <f t="shared" si="3"/>
        <v>122704.68</v>
      </c>
      <c r="L26" s="3"/>
    </row>
    <row r="27" spans="1:12" ht="12.75" customHeight="1">
      <c r="A27" s="6" t="s">
        <v>158</v>
      </c>
      <c r="B27" s="4"/>
      <c r="C27" s="4"/>
      <c r="D27" s="4"/>
      <c r="E27" s="4"/>
      <c r="F27" s="3">
        <f t="shared" si="0"/>
        <v>0</v>
      </c>
      <c r="G27" s="3">
        <f t="shared" si="1"/>
        <v>0</v>
      </c>
      <c r="H27" s="4"/>
      <c r="I27" s="4"/>
      <c r="J27" s="3">
        <f t="shared" si="2"/>
        <v>0</v>
      </c>
      <c r="K27" s="3">
        <f t="shared" si="3"/>
        <v>0</v>
      </c>
      <c r="L27" s="4"/>
    </row>
    <row r="28" spans="1:12" ht="12.75" customHeight="1">
      <c r="A28" s="5" t="s">
        <v>159</v>
      </c>
      <c r="B28" s="3">
        <v>152700</v>
      </c>
      <c r="C28" s="3">
        <v>154100</v>
      </c>
      <c r="D28" s="3">
        <v>31395.32</v>
      </c>
      <c r="E28" s="3">
        <v>31395.32</v>
      </c>
      <c r="F28" s="3">
        <f t="shared" si="0"/>
        <v>0.32</v>
      </c>
      <c r="G28" s="3">
        <f t="shared" si="1"/>
        <v>122704.68</v>
      </c>
      <c r="H28" s="3">
        <v>31395.32</v>
      </c>
      <c r="I28" s="3">
        <v>31395.32</v>
      </c>
      <c r="J28" s="3">
        <f t="shared" si="2"/>
        <v>0.46</v>
      </c>
      <c r="K28" s="3">
        <f t="shared" si="3"/>
        <v>122704.68</v>
      </c>
      <c r="L28" s="3"/>
    </row>
    <row r="29" spans="1:12" ht="12.75" customHeight="1">
      <c r="A29" s="6" t="s">
        <v>155</v>
      </c>
      <c r="B29" s="4"/>
      <c r="C29" s="4"/>
      <c r="D29" s="4"/>
      <c r="E29" s="4"/>
      <c r="F29" s="3">
        <f t="shared" si="0"/>
        <v>0</v>
      </c>
      <c r="G29" s="3">
        <f t="shared" si="1"/>
        <v>0</v>
      </c>
      <c r="H29" s="4"/>
      <c r="I29" s="4"/>
      <c r="J29" s="3">
        <f t="shared" si="2"/>
        <v>0</v>
      </c>
      <c r="K29" s="3">
        <f t="shared" si="3"/>
        <v>0</v>
      </c>
      <c r="L29" s="4"/>
    </row>
    <row r="30" spans="1:12" ht="12.75" customHeight="1">
      <c r="A30" s="5" t="s">
        <v>156</v>
      </c>
      <c r="B30" s="3"/>
      <c r="C30" s="3"/>
      <c r="D30" s="3"/>
      <c r="E30" s="3"/>
      <c r="F30" s="3">
        <f t="shared" si="0"/>
        <v>0</v>
      </c>
      <c r="G30" s="3">
        <f t="shared" si="1"/>
        <v>0</v>
      </c>
      <c r="H30" s="3"/>
      <c r="I30" s="3"/>
      <c r="J30" s="3">
        <f t="shared" si="2"/>
        <v>0</v>
      </c>
      <c r="K30" s="3">
        <f t="shared" si="3"/>
        <v>0</v>
      </c>
      <c r="L30" s="3"/>
    </row>
    <row r="31" spans="1:12" ht="12.75" customHeight="1">
      <c r="A31" s="6" t="s">
        <v>160</v>
      </c>
      <c r="B31" s="4"/>
      <c r="C31" s="4"/>
      <c r="D31" s="4"/>
      <c r="E31" s="4"/>
      <c r="F31" s="3">
        <f t="shared" si="0"/>
        <v>0</v>
      </c>
      <c r="G31" s="3">
        <f t="shared" si="1"/>
        <v>0</v>
      </c>
      <c r="H31" s="4"/>
      <c r="I31" s="4"/>
      <c r="J31" s="3">
        <f t="shared" si="2"/>
        <v>0</v>
      </c>
      <c r="K31" s="3">
        <f t="shared" si="3"/>
        <v>0</v>
      </c>
      <c r="L31" s="4"/>
    </row>
    <row r="32" spans="1:12" ht="12.75" customHeight="1">
      <c r="A32" s="5" t="s">
        <v>161</v>
      </c>
      <c r="B32" s="3"/>
      <c r="C32" s="3"/>
      <c r="D32" s="3"/>
      <c r="E32" s="3"/>
      <c r="F32" s="3">
        <f t="shared" si="0"/>
        <v>0</v>
      </c>
      <c r="G32" s="3">
        <f t="shared" si="1"/>
        <v>0</v>
      </c>
      <c r="H32" s="3"/>
      <c r="I32" s="3"/>
      <c r="J32" s="3">
        <f t="shared" si="2"/>
        <v>0</v>
      </c>
      <c r="K32" s="3">
        <f t="shared" si="3"/>
        <v>0</v>
      </c>
      <c r="L32" s="3"/>
    </row>
    <row r="33" spans="1:12" ht="12.75" customHeight="1">
      <c r="A33" s="6" t="s">
        <v>162</v>
      </c>
      <c r="B33" s="4"/>
      <c r="C33" s="4"/>
      <c r="D33" s="4"/>
      <c r="E33" s="4"/>
      <c r="F33" s="3">
        <f t="shared" si="0"/>
        <v>0</v>
      </c>
      <c r="G33" s="3">
        <f t="shared" si="1"/>
        <v>0</v>
      </c>
      <c r="H33" s="4"/>
      <c r="I33" s="4"/>
      <c r="J33" s="3">
        <f t="shared" si="2"/>
        <v>0</v>
      </c>
      <c r="K33" s="3">
        <f t="shared" si="3"/>
        <v>0</v>
      </c>
      <c r="L33" s="4"/>
    </row>
    <row r="34" spans="1:12" ht="12.75" customHeight="1">
      <c r="A34" s="5" t="s">
        <v>155</v>
      </c>
      <c r="B34" s="3"/>
      <c r="C34" s="3"/>
      <c r="D34" s="3"/>
      <c r="E34" s="3"/>
      <c r="F34" s="3">
        <f t="shared" si="0"/>
        <v>0</v>
      </c>
      <c r="G34" s="3">
        <f t="shared" si="1"/>
        <v>0</v>
      </c>
      <c r="H34" s="3"/>
      <c r="I34" s="3"/>
      <c r="J34" s="3">
        <f t="shared" si="2"/>
        <v>0</v>
      </c>
      <c r="K34" s="3">
        <f t="shared" si="3"/>
        <v>0</v>
      </c>
      <c r="L34" s="3"/>
    </row>
    <row r="35" spans="1:12" ht="12.75" customHeight="1">
      <c r="A35" s="6" t="s">
        <v>156</v>
      </c>
      <c r="B35" s="4"/>
      <c r="C35" s="4"/>
      <c r="D35" s="4"/>
      <c r="E35" s="4"/>
      <c r="F35" s="3">
        <f t="shared" si="0"/>
        <v>0</v>
      </c>
      <c r="G35" s="3">
        <f t="shared" si="1"/>
        <v>0</v>
      </c>
      <c r="H35" s="4"/>
      <c r="I35" s="4"/>
      <c r="J35" s="3">
        <f t="shared" si="2"/>
        <v>0</v>
      </c>
      <c r="K35" s="3">
        <f t="shared" si="3"/>
        <v>0</v>
      </c>
      <c r="L35" s="4"/>
    </row>
    <row r="36" spans="1:12" ht="12.75" customHeight="1">
      <c r="A36" s="5" t="s">
        <v>163</v>
      </c>
      <c r="B36" s="3">
        <v>5782300</v>
      </c>
      <c r="C36" s="3">
        <v>6842300</v>
      </c>
      <c r="D36" s="3">
        <v>2739201.71</v>
      </c>
      <c r="E36" s="3">
        <v>2739201.71</v>
      </c>
      <c r="F36" s="3">
        <f t="shared" si="0"/>
        <v>27.97</v>
      </c>
      <c r="G36" s="3">
        <f t="shared" si="1"/>
        <v>4103098.29</v>
      </c>
      <c r="H36" s="3">
        <v>1767388.56</v>
      </c>
      <c r="I36" s="3">
        <v>1767388.56</v>
      </c>
      <c r="J36" s="3">
        <f t="shared" si="2"/>
        <v>25.95</v>
      </c>
      <c r="K36" s="3">
        <f t="shared" si="3"/>
        <v>5074911.4399999995</v>
      </c>
      <c r="L36" s="3"/>
    </row>
    <row r="37" spans="1:12" ht="12.75" customHeight="1">
      <c r="A37" s="6" t="s">
        <v>164</v>
      </c>
      <c r="B37" s="4"/>
      <c r="C37" s="4"/>
      <c r="D37" s="4"/>
      <c r="E37" s="4"/>
      <c r="F37" s="3">
        <f t="shared" si="0"/>
        <v>0</v>
      </c>
      <c r="G37" s="3">
        <f t="shared" si="1"/>
        <v>0</v>
      </c>
      <c r="H37" s="4"/>
      <c r="I37" s="4"/>
      <c r="J37" s="3">
        <f t="shared" si="2"/>
        <v>0</v>
      </c>
      <c r="K37" s="3">
        <f t="shared" si="3"/>
        <v>0</v>
      </c>
      <c r="L37" s="4"/>
    </row>
    <row r="38" spans="1:12" ht="12.75" customHeight="1">
      <c r="A38" s="5" t="s">
        <v>155</v>
      </c>
      <c r="B38" s="3">
        <v>5782300</v>
      </c>
      <c r="C38" s="3">
        <v>6842300</v>
      </c>
      <c r="D38" s="3">
        <v>2739201.71</v>
      </c>
      <c r="E38" s="3">
        <v>2739201.71</v>
      </c>
      <c r="F38" s="3">
        <f t="shared" si="0"/>
        <v>27.97</v>
      </c>
      <c r="G38" s="3">
        <f t="shared" si="1"/>
        <v>4103098.29</v>
      </c>
      <c r="H38" s="3">
        <v>1767388.56</v>
      </c>
      <c r="I38" s="3">
        <v>1767388.56</v>
      </c>
      <c r="J38" s="3">
        <f t="shared" si="2"/>
        <v>25.95</v>
      </c>
      <c r="K38" s="3">
        <f t="shared" si="3"/>
        <v>5074911.4399999995</v>
      </c>
      <c r="L38" s="3"/>
    </row>
    <row r="39" spans="1:12" ht="12.75" customHeight="1">
      <c r="A39" s="6" t="s">
        <v>165</v>
      </c>
      <c r="B39" s="4"/>
      <c r="C39" s="4"/>
      <c r="D39" s="4"/>
      <c r="E39" s="4"/>
      <c r="F39" s="3">
        <f t="shared" si="0"/>
        <v>0</v>
      </c>
      <c r="G39" s="3">
        <f t="shared" si="1"/>
        <v>0</v>
      </c>
      <c r="H39" s="4"/>
      <c r="I39" s="4"/>
      <c r="J39" s="3">
        <f t="shared" si="2"/>
        <v>0</v>
      </c>
      <c r="K39" s="3">
        <f t="shared" si="3"/>
        <v>0</v>
      </c>
      <c r="L39" s="4"/>
    </row>
    <row r="40" spans="1:12" ht="12.75" customHeight="1">
      <c r="A40" s="5" t="s">
        <v>166</v>
      </c>
      <c r="B40" s="3"/>
      <c r="C40" s="3"/>
      <c r="D40" s="3"/>
      <c r="E40" s="3"/>
      <c r="F40" s="3">
        <f t="shared" si="0"/>
        <v>0</v>
      </c>
      <c r="G40" s="3">
        <f t="shared" si="1"/>
        <v>0</v>
      </c>
      <c r="H40" s="3"/>
      <c r="I40" s="3"/>
      <c r="J40" s="3">
        <f t="shared" si="2"/>
        <v>0</v>
      </c>
      <c r="K40" s="3">
        <f t="shared" si="3"/>
        <v>0</v>
      </c>
      <c r="L40" s="3"/>
    </row>
    <row r="41" spans="1:12" ht="12.75" customHeight="1">
      <c r="A41" s="6" t="s">
        <v>167</v>
      </c>
      <c r="B41" s="4"/>
      <c r="C41" s="4"/>
      <c r="D41" s="4"/>
      <c r="E41" s="4"/>
      <c r="F41" s="3">
        <f t="shared" si="0"/>
        <v>0</v>
      </c>
      <c r="G41" s="3">
        <f t="shared" si="1"/>
        <v>0</v>
      </c>
      <c r="H41" s="4"/>
      <c r="I41" s="4"/>
      <c r="J41" s="3">
        <f t="shared" si="2"/>
        <v>0</v>
      </c>
      <c r="K41" s="3">
        <f t="shared" si="3"/>
        <v>0</v>
      </c>
      <c r="L41" s="4"/>
    </row>
    <row r="42" spans="1:12" ht="12.75" customHeight="1">
      <c r="A42" s="5" t="s">
        <v>168</v>
      </c>
      <c r="B42" s="3"/>
      <c r="C42" s="3"/>
      <c r="D42" s="3"/>
      <c r="E42" s="3"/>
      <c r="F42" s="3">
        <f t="shared" si="0"/>
        <v>0</v>
      </c>
      <c r="G42" s="3">
        <f t="shared" si="1"/>
        <v>0</v>
      </c>
      <c r="H42" s="3"/>
      <c r="I42" s="3"/>
      <c r="J42" s="3">
        <f t="shared" si="2"/>
        <v>0</v>
      </c>
      <c r="K42" s="3">
        <f t="shared" si="3"/>
        <v>0</v>
      </c>
      <c r="L42" s="3"/>
    </row>
    <row r="43" spans="1:12" ht="12.75" customHeight="1">
      <c r="A43" s="6" t="s">
        <v>169</v>
      </c>
      <c r="B43" s="4"/>
      <c r="C43" s="4"/>
      <c r="D43" s="4"/>
      <c r="E43" s="4"/>
      <c r="F43" s="3">
        <f t="shared" si="0"/>
        <v>0</v>
      </c>
      <c r="G43" s="3">
        <f t="shared" si="1"/>
        <v>0</v>
      </c>
      <c r="H43" s="4"/>
      <c r="I43" s="4"/>
      <c r="J43" s="3">
        <f t="shared" si="2"/>
        <v>0</v>
      </c>
      <c r="K43" s="3">
        <f t="shared" si="3"/>
        <v>0</v>
      </c>
      <c r="L43" s="4"/>
    </row>
    <row r="44" spans="1:12" ht="12.75" customHeight="1">
      <c r="A44" s="5" t="s">
        <v>170</v>
      </c>
      <c r="B44" s="3"/>
      <c r="C44" s="3"/>
      <c r="D44" s="3"/>
      <c r="E44" s="3"/>
      <c r="F44" s="3">
        <f t="shared" si="0"/>
        <v>0</v>
      </c>
      <c r="G44" s="3">
        <f t="shared" si="1"/>
        <v>0</v>
      </c>
      <c r="H44" s="3"/>
      <c r="I44" s="3"/>
      <c r="J44" s="3">
        <f t="shared" si="2"/>
        <v>0</v>
      </c>
      <c r="K44" s="3">
        <f t="shared" si="3"/>
        <v>0</v>
      </c>
      <c r="L44" s="3"/>
    </row>
    <row r="45" spans="1:12" ht="12.75" customHeight="1">
      <c r="A45" s="6" t="s">
        <v>171</v>
      </c>
      <c r="B45" s="4"/>
      <c r="C45" s="4"/>
      <c r="D45" s="4"/>
      <c r="E45" s="4"/>
      <c r="F45" s="3">
        <f t="shared" si="0"/>
        <v>0</v>
      </c>
      <c r="G45" s="3">
        <f t="shared" si="1"/>
        <v>0</v>
      </c>
      <c r="H45" s="4"/>
      <c r="I45" s="4"/>
      <c r="J45" s="3">
        <f t="shared" si="2"/>
        <v>0</v>
      </c>
      <c r="K45" s="3">
        <f t="shared" si="3"/>
        <v>0</v>
      </c>
      <c r="L45" s="4"/>
    </row>
    <row r="46" spans="1:12" ht="12.75" customHeight="1">
      <c r="A46" s="5" t="s">
        <v>172</v>
      </c>
      <c r="B46" s="3"/>
      <c r="C46" s="3"/>
      <c r="D46" s="3"/>
      <c r="E46" s="3"/>
      <c r="F46" s="3">
        <f t="shared" si="0"/>
        <v>0</v>
      </c>
      <c r="G46" s="3">
        <f t="shared" si="1"/>
        <v>0</v>
      </c>
      <c r="H46" s="3"/>
      <c r="I46" s="3"/>
      <c r="J46" s="3">
        <f t="shared" si="2"/>
        <v>0</v>
      </c>
      <c r="K46" s="3">
        <f t="shared" si="3"/>
        <v>0</v>
      </c>
      <c r="L46" s="3"/>
    </row>
    <row r="47" spans="1:12" ht="12.75" customHeight="1">
      <c r="A47" s="6" t="s">
        <v>173</v>
      </c>
      <c r="B47" s="4"/>
      <c r="C47" s="4"/>
      <c r="D47" s="4"/>
      <c r="E47" s="4"/>
      <c r="F47" s="3">
        <f t="shared" si="0"/>
        <v>0</v>
      </c>
      <c r="G47" s="3">
        <f t="shared" si="1"/>
        <v>0</v>
      </c>
      <c r="H47" s="4"/>
      <c r="I47" s="4"/>
      <c r="J47" s="3">
        <f t="shared" si="2"/>
        <v>0</v>
      </c>
      <c r="K47" s="3">
        <f t="shared" si="3"/>
        <v>0</v>
      </c>
      <c r="L47" s="4"/>
    </row>
    <row r="48" spans="1:12" ht="12.75" customHeight="1">
      <c r="A48" s="5" t="s">
        <v>156</v>
      </c>
      <c r="B48" s="3"/>
      <c r="C48" s="3"/>
      <c r="D48" s="3"/>
      <c r="E48" s="3"/>
      <c r="F48" s="3">
        <f t="shared" si="0"/>
        <v>0</v>
      </c>
      <c r="G48" s="3">
        <f t="shared" si="1"/>
        <v>0</v>
      </c>
      <c r="H48" s="3"/>
      <c r="I48" s="3"/>
      <c r="J48" s="3">
        <f t="shared" si="2"/>
        <v>0</v>
      </c>
      <c r="K48" s="3">
        <f t="shared" si="3"/>
        <v>0</v>
      </c>
      <c r="L48" s="3"/>
    </row>
    <row r="49" spans="1:12" ht="12.75" customHeight="1">
      <c r="A49" s="6" t="s">
        <v>174</v>
      </c>
      <c r="B49" s="4"/>
      <c r="C49" s="4"/>
      <c r="D49" s="4"/>
      <c r="E49" s="4"/>
      <c r="F49" s="3">
        <f t="shared" si="0"/>
        <v>0</v>
      </c>
      <c r="G49" s="3">
        <f t="shared" si="1"/>
        <v>0</v>
      </c>
      <c r="H49" s="4"/>
      <c r="I49" s="4"/>
      <c r="J49" s="3">
        <f t="shared" si="2"/>
        <v>0</v>
      </c>
      <c r="K49" s="3">
        <f t="shared" si="3"/>
        <v>0</v>
      </c>
      <c r="L49" s="4"/>
    </row>
    <row r="50" spans="1:12" ht="12.75" customHeight="1">
      <c r="A50" s="5" t="s">
        <v>175</v>
      </c>
      <c r="B50" s="3"/>
      <c r="C50" s="3"/>
      <c r="D50" s="3"/>
      <c r="E50" s="3"/>
      <c r="F50" s="3">
        <f t="shared" si="0"/>
        <v>0</v>
      </c>
      <c r="G50" s="3">
        <f t="shared" si="1"/>
        <v>0</v>
      </c>
      <c r="H50" s="3"/>
      <c r="I50" s="3"/>
      <c r="J50" s="3">
        <f t="shared" si="2"/>
        <v>0</v>
      </c>
      <c r="K50" s="3">
        <f t="shared" si="3"/>
        <v>0</v>
      </c>
      <c r="L50" s="3"/>
    </row>
    <row r="51" spans="1:12" ht="12.75" customHeight="1">
      <c r="A51" s="6" t="s">
        <v>176</v>
      </c>
      <c r="B51" s="4"/>
      <c r="C51" s="4"/>
      <c r="D51" s="4"/>
      <c r="E51" s="4"/>
      <c r="F51" s="3">
        <f t="shared" si="0"/>
        <v>0</v>
      </c>
      <c r="G51" s="3">
        <f t="shared" si="1"/>
        <v>0</v>
      </c>
      <c r="H51" s="4"/>
      <c r="I51" s="4"/>
      <c r="J51" s="3">
        <f t="shared" si="2"/>
        <v>0</v>
      </c>
      <c r="K51" s="3">
        <f t="shared" si="3"/>
        <v>0</v>
      </c>
      <c r="L51" s="4"/>
    </row>
    <row r="52" spans="1:12" ht="12.75" customHeight="1">
      <c r="A52" s="5" t="s">
        <v>177</v>
      </c>
      <c r="B52" s="3"/>
      <c r="C52" s="3"/>
      <c r="D52" s="3"/>
      <c r="E52" s="3"/>
      <c r="F52" s="3">
        <f t="shared" si="0"/>
        <v>0</v>
      </c>
      <c r="G52" s="3">
        <f t="shared" si="1"/>
        <v>0</v>
      </c>
      <c r="H52" s="3"/>
      <c r="I52" s="3"/>
      <c r="J52" s="3">
        <f t="shared" si="2"/>
        <v>0</v>
      </c>
      <c r="K52" s="3">
        <f t="shared" si="3"/>
        <v>0</v>
      </c>
      <c r="L52" s="3"/>
    </row>
    <row r="53" spans="1:12" ht="12.75" customHeight="1">
      <c r="A53" s="6" t="s">
        <v>155</v>
      </c>
      <c r="B53" s="4"/>
      <c r="C53" s="4"/>
      <c r="D53" s="4"/>
      <c r="E53" s="4"/>
      <c r="F53" s="3">
        <f t="shared" si="0"/>
        <v>0</v>
      </c>
      <c r="G53" s="3">
        <f t="shared" si="1"/>
        <v>0</v>
      </c>
      <c r="H53" s="4"/>
      <c r="I53" s="4"/>
      <c r="J53" s="3">
        <f t="shared" si="2"/>
        <v>0</v>
      </c>
      <c r="K53" s="3">
        <f t="shared" si="3"/>
        <v>0</v>
      </c>
      <c r="L53" s="4"/>
    </row>
    <row r="54" spans="1:12" ht="12.75" customHeight="1">
      <c r="A54" s="5" t="s">
        <v>156</v>
      </c>
      <c r="B54" s="3"/>
      <c r="C54" s="3"/>
      <c r="D54" s="3"/>
      <c r="E54" s="3"/>
      <c r="F54" s="3">
        <f t="shared" si="0"/>
        <v>0</v>
      </c>
      <c r="G54" s="3">
        <f t="shared" si="1"/>
        <v>0</v>
      </c>
      <c r="H54" s="3"/>
      <c r="I54" s="3"/>
      <c r="J54" s="3">
        <f t="shared" si="2"/>
        <v>0</v>
      </c>
      <c r="K54" s="3">
        <f t="shared" si="3"/>
        <v>0</v>
      </c>
      <c r="L54" s="3"/>
    </row>
    <row r="55" spans="1:12" ht="12.75" customHeight="1">
      <c r="A55" s="6" t="s">
        <v>178</v>
      </c>
      <c r="B55" s="4"/>
      <c r="C55" s="4"/>
      <c r="D55" s="4"/>
      <c r="E55" s="4"/>
      <c r="F55" s="3">
        <f t="shared" si="0"/>
        <v>0</v>
      </c>
      <c r="G55" s="3">
        <f t="shared" si="1"/>
        <v>0</v>
      </c>
      <c r="H55" s="4"/>
      <c r="I55" s="4"/>
      <c r="J55" s="3">
        <f t="shared" si="2"/>
        <v>0</v>
      </c>
      <c r="K55" s="3">
        <f t="shared" si="3"/>
        <v>0</v>
      </c>
      <c r="L55" s="4"/>
    </row>
    <row r="56" spans="1:12" ht="12.75" customHeight="1">
      <c r="A56" s="5" t="s">
        <v>179</v>
      </c>
      <c r="B56" s="3"/>
      <c r="C56" s="3"/>
      <c r="D56" s="3"/>
      <c r="E56" s="3"/>
      <c r="F56" s="3">
        <f t="shared" si="0"/>
        <v>0</v>
      </c>
      <c r="G56" s="3">
        <f t="shared" si="1"/>
        <v>0</v>
      </c>
      <c r="H56" s="3"/>
      <c r="I56" s="3"/>
      <c r="J56" s="3">
        <f t="shared" si="2"/>
        <v>0</v>
      </c>
      <c r="K56" s="3">
        <f t="shared" si="3"/>
        <v>0</v>
      </c>
      <c r="L56" s="3"/>
    </row>
    <row r="57" spans="1:12" ht="12.75" customHeight="1">
      <c r="A57" s="6" t="s">
        <v>180</v>
      </c>
      <c r="B57" s="4"/>
      <c r="C57" s="4"/>
      <c r="D57" s="4"/>
      <c r="E57" s="4"/>
      <c r="F57" s="3">
        <f t="shared" si="0"/>
        <v>0</v>
      </c>
      <c r="G57" s="3">
        <f t="shared" si="1"/>
        <v>0</v>
      </c>
      <c r="H57" s="4"/>
      <c r="I57" s="4"/>
      <c r="J57" s="3">
        <f t="shared" si="2"/>
        <v>0</v>
      </c>
      <c r="K57" s="3">
        <f t="shared" si="3"/>
        <v>0</v>
      </c>
      <c r="L57" s="4"/>
    </row>
    <row r="58" spans="1:12" ht="12.75" customHeight="1">
      <c r="A58" s="5" t="s">
        <v>181</v>
      </c>
      <c r="B58" s="3"/>
      <c r="C58" s="3"/>
      <c r="D58" s="3"/>
      <c r="E58" s="3"/>
      <c r="F58" s="3">
        <f t="shared" si="0"/>
        <v>0</v>
      </c>
      <c r="G58" s="3">
        <f t="shared" si="1"/>
        <v>0</v>
      </c>
      <c r="H58" s="3"/>
      <c r="I58" s="3"/>
      <c r="J58" s="3">
        <f t="shared" si="2"/>
        <v>0</v>
      </c>
      <c r="K58" s="3">
        <f t="shared" si="3"/>
        <v>0</v>
      </c>
      <c r="L58" s="3"/>
    </row>
    <row r="59" spans="1:12" ht="12.75" customHeight="1">
      <c r="A59" s="6" t="s">
        <v>155</v>
      </c>
      <c r="B59" s="4"/>
      <c r="C59" s="4"/>
      <c r="D59" s="4"/>
      <c r="E59" s="4"/>
      <c r="F59" s="3">
        <f t="shared" si="0"/>
        <v>0</v>
      </c>
      <c r="G59" s="3">
        <f t="shared" si="1"/>
        <v>0</v>
      </c>
      <c r="H59" s="4"/>
      <c r="I59" s="4"/>
      <c r="J59" s="3">
        <f t="shared" si="2"/>
        <v>0</v>
      </c>
      <c r="K59" s="3">
        <f t="shared" si="3"/>
        <v>0</v>
      </c>
      <c r="L59" s="4"/>
    </row>
    <row r="60" spans="1:12" ht="12.75" customHeight="1">
      <c r="A60" s="5" t="s">
        <v>156</v>
      </c>
      <c r="B60" s="3"/>
      <c r="C60" s="3"/>
      <c r="D60" s="3"/>
      <c r="E60" s="3"/>
      <c r="F60" s="3">
        <f t="shared" si="0"/>
        <v>0</v>
      </c>
      <c r="G60" s="3">
        <f t="shared" si="1"/>
        <v>0</v>
      </c>
      <c r="H60" s="3"/>
      <c r="I60" s="3"/>
      <c r="J60" s="3">
        <f t="shared" si="2"/>
        <v>0</v>
      </c>
      <c r="K60" s="3">
        <f t="shared" si="3"/>
        <v>0</v>
      </c>
      <c r="L60" s="3"/>
    </row>
    <row r="61" spans="1:12" ht="12.75" customHeight="1">
      <c r="A61" s="6" t="s">
        <v>182</v>
      </c>
      <c r="B61" s="4"/>
      <c r="C61" s="4"/>
      <c r="D61" s="4"/>
      <c r="E61" s="4"/>
      <c r="F61" s="3">
        <f t="shared" si="0"/>
        <v>0</v>
      </c>
      <c r="G61" s="3">
        <f t="shared" si="1"/>
        <v>0</v>
      </c>
      <c r="H61" s="4"/>
      <c r="I61" s="4"/>
      <c r="J61" s="3">
        <f t="shared" si="2"/>
        <v>0</v>
      </c>
      <c r="K61" s="3">
        <f t="shared" si="3"/>
        <v>0</v>
      </c>
      <c r="L61" s="4"/>
    </row>
    <row r="62" spans="1:12" ht="12.75" customHeight="1">
      <c r="A62" s="5" t="s">
        <v>183</v>
      </c>
      <c r="B62" s="3"/>
      <c r="C62" s="3"/>
      <c r="D62" s="3"/>
      <c r="E62" s="3"/>
      <c r="F62" s="3">
        <f t="shared" si="0"/>
        <v>0</v>
      </c>
      <c r="G62" s="3">
        <f t="shared" si="1"/>
        <v>0</v>
      </c>
      <c r="H62" s="3"/>
      <c r="I62" s="3"/>
      <c r="J62" s="3">
        <f t="shared" si="2"/>
        <v>0</v>
      </c>
      <c r="K62" s="3">
        <f t="shared" si="3"/>
        <v>0</v>
      </c>
      <c r="L62" s="3"/>
    </row>
    <row r="63" spans="1:12" ht="12.75" customHeight="1">
      <c r="A63" s="6" t="s">
        <v>184</v>
      </c>
      <c r="B63" s="4"/>
      <c r="C63" s="4"/>
      <c r="D63" s="4"/>
      <c r="E63" s="4"/>
      <c r="F63" s="3">
        <f t="shared" si="0"/>
        <v>0</v>
      </c>
      <c r="G63" s="3">
        <f t="shared" si="1"/>
        <v>0</v>
      </c>
      <c r="H63" s="4"/>
      <c r="I63" s="4"/>
      <c r="J63" s="3">
        <f t="shared" si="2"/>
        <v>0</v>
      </c>
      <c r="K63" s="3">
        <f t="shared" si="3"/>
        <v>0</v>
      </c>
      <c r="L63" s="4"/>
    </row>
    <row r="64" spans="1:12" ht="12.75" customHeight="1">
      <c r="A64" s="5" t="s">
        <v>155</v>
      </c>
      <c r="B64" s="3"/>
      <c r="C64" s="3"/>
      <c r="D64" s="3"/>
      <c r="E64" s="3"/>
      <c r="F64" s="3">
        <f t="shared" si="0"/>
        <v>0</v>
      </c>
      <c r="G64" s="3">
        <f t="shared" si="1"/>
        <v>0</v>
      </c>
      <c r="H64" s="3"/>
      <c r="I64" s="3"/>
      <c r="J64" s="3">
        <f t="shared" si="2"/>
        <v>0</v>
      </c>
      <c r="K64" s="3">
        <f t="shared" si="3"/>
        <v>0</v>
      </c>
      <c r="L64" s="3"/>
    </row>
    <row r="65" spans="1:12" ht="12.75" customHeight="1">
      <c r="A65" s="6" t="s">
        <v>156</v>
      </c>
      <c r="B65" s="4"/>
      <c r="C65" s="4"/>
      <c r="D65" s="4"/>
      <c r="E65" s="4"/>
      <c r="F65" s="3">
        <f t="shared" si="0"/>
        <v>0</v>
      </c>
      <c r="G65" s="3">
        <f t="shared" si="1"/>
        <v>0</v>
      </c>
      <c r="H65" s="4"/>
      <c r="I65" s="4"/>
      <c r="J65" s="3">
        <f t="shared" si="2"/>
        <v>0</v>
      </c>
      <c r="K65" s="3">
        <f t="shared" si="3"/>
        <v>0</v>
      </c>
      <c r="L65" s="4"/>
    </row>
    <row r="66" spans="1:12" ht="12.75" customHeight="1">
      <c r="A66" s="5" t="s">
        <v>185</v>
      </c>
      <c r="B66" s="3">
        <v>1195500</v>
      </c>
      <c r="C66" s="3">
        <v>1204956</v>
      </c>
      <c r="D66" s="3">
        <v>284268.01</v>
      </c>
      <c r="E66" s="3">
        <v>284268.01</v>
      </c>
      <c r="F66" s="3">
        <f t="shared" si="0"/>
        <v>2.9</v>
      </c>
      <c r="G66" s="3">
        <f t="shared" si="1"/>
        <v>920687.99</v>
      </c>
      <c r="H66" s="3">
        <v>141075.12</v>
      </c>
      <c r="I66" s="3">
        <v>141075.12</v>
      </c>
      <c r="J66" s="3">
        <f t="shared" si="2"/>
        <v>2.07</v>
      </c>
      <c r="K66" s="3">
        <f t="shared" si="3"/>
        <v>1063880.88</v>
      </c>
      <c r="L66" s="3"/>
    </row>
    <row r="67" spans="1:12" ht="12.75" customHeight="1">
      <c r="A67" s="6" t="s">
        <v>186</v>
      </c>
      <c r="B67" s="4"/>
      <c r="C67" s="4"/>
      <c r="D67" s="4"/>
      <c r="E67" s="4"/>
      <c r="F67" s="3">
        <f t="shared" si="0"/>
        <v>0</v>
      </c>
      <c r="G67" s="3">
        <f t="shared" si="1"/>
        <v>0</v>
      </c>
      <c r="H67" s="4"/>
      <c r="I67" s="4"/>
      <c r="J67" s="3">
        <f t="shared" si="2"/>
        <v>0</v>
      </c>
      <c r="K67" s="3">
        <f t="shared" si="3"/>
        <v>0</v>
      </c>
      <c r="L67" s="4"/>
    </row>
    <row r="68" spans="1:12" ht="12.75" customHeight="1">
      <c r="A68" s="5" t="s">
        <v>187</v>
      </c>
      <c r="B68" s="3"/>
      <c r="C68" s="3"/>
      <c r="D68" s="3"/>
      <c r="E68" s="3"/>
      <c r="F68" s="3">
        <f t="shared" si="0"/>
        <v>0</v>
      </c>
      <c r="G68" s="3">
        <f t="shared" si="1"/>
        <v>0</v>
      </c>
      <c r="H68" s="3"/>
      <c r="I68" s="3"/>
      <c r="J68" s="3">
        <f t="shared" si="2"/>
        <v>0</v>
      </c>
      <c r="K68" s="3">
        <f t="shared" si="3"/>
        <v>0</v>
      </c>
      <c r="L68" s="3"/>
    </row>
    <row r="69" spans="1:12" ht="12.75" customHeight="1">
      <c r="A69" s="6" t="s">
        <v>188</v>
      </c>
      <c r="B69" s="4">
        <v>18000</v>
      </c>
      <c r="C69" s="4">
        <v>18000</v>
      </c>
      <c r="D69" s="4"/>
      <c r="E69" s="4"/>
      <c r="F69" s="3">
        <f t="shared" si="0"/>
        <v>0</v>
      </c>
      <c r="G69" s="3">
        <f t="shared" si="1"/>
        <v>18000</v>
      </c>
      <c r="H69" s="4"/>
      <c r="I69" s="4"/>
      <c r="J69" s="3">
        <f t="shared" si="2"/>
        <v>0</v>
      </c>
      <c r="K69" s="3">
        <f t="shared" si="3"/>
        <v>18000</v>
      </c>
      <c r="L69" s="4"/>
    </row>
    <row r="70" spans="1:12" ht="12.75" customHeight="1">
      <c r="A70" s="5" t="s">
        <v>189</v>
      </c>
      <c r="B70" s="3">
        <v>1177500</v>
      </c>
      <c r="C70" s="3">
        <v>1186956</v>
      </c>
      <c r="D70" s="3">
        <v>284268.01</v>
      </c>
      <c r="E70" s="3">
        <v>284268.01</v>
      </c>
      <c r="F70" s="3">
        <f t="shared" si="0"/>
        <v>2.9</v>
      </c>
      <c r="G70" s="3">
        <f t="shared" si="1"/>
        <v>902687.99</v>
      </c>
      <c r="H70" s="3">
        <v>141075.12</v>
      </c>
      <c r="I70" s="3">
        <v>141075.12</v>
      </c>
      <c r="J70" s="3">
        <f t="shared" si="2"/>
        <v>2.07</v>
      </c>
      <c r="K70" s="3">
        <f t="shared" si="3"/>
        <v>1045880.88</v>
      </c>
      <c r="L70" s="3"/>
    </row>
    <row r="71" spans="1:12" ht="12.75" customHeight="1">
      <c r="A71" s="6" t="s">
        <v>155</v>
      </c>
      <c r="B71" s="4"/>
      <c r="C71" s="4"/>
      <c r="D71" s="4"/>
      <c r="E71" s="4"/>
      <c r="F71" s="3">
        <f t="shared" si="0"/>
        <v>0</v>
      </c>
      <c r="G71" s="3">
        <f t="shared" si="1"/>
        <v>0</v>
      </c>
      <c r="H71" s="4"/>
      <c r="I71" s="4"/>
      <c r="J71" s="3">
        <f t="shared" si="2"/>
        <v>0</v>
      </c>
      <c r="K71" s="3">
        <f t="shared" si="3"/>
        <v>0</v>
      </c>
      <c r="L71" s="4"/>
    </row>
    <row r="72" spans="1:12" ht="12.75" customHeight="1">
      <c r="A72" s="5" t="s">
        <v>156</v>
      </c>
      <c r="B72" s="3"/>
      <c r="C72" s="3"/>
      <c r="D72" s="3"/>
      <c r="E72" s="3"/>
      <c r="F72" s="3">
        <f t="shared" si="0"/>
        <v>0</v>
      </c>
      <c r="G72" s="3">
        <f t="shared" si="1"/>
        <v>0</v>
      </c>
      <c r="H72" s="3"/>
      <c r="I72" s="3"/>
      <c r="J72" s="3">
        <f t="shared" si="2"/>
        <v>0</v>
      </c>
      <c r="K72" s="3">
        <f t="shared" si="3"/>
        <v>0</v>
      </c>
      <c r="L72" s="3"/>
    </row>
    <row r="73" spans="1:12" ht="12.75" customHeight="1">
      <c r="A73" s="6" t="s">
        <v>190</v>
      </c>
      <c r="B73" s="4">
        <v>2642500</v>
      </c>
      <c r="C73" s="4">
        <v>2642500</v>
      </c>
      <c r="D73" s="4">
        <v>422541.46</v>
      </c>
      <c r="E73" s="4">
        <v>422541.46</v>
      </c>
      <c r="F73" s="3">
        <f t="shared" si="0"/>
        <v>4.31</v>
      </c>
      <c r="G73" s="3">
        <f t="shared" si="1"/>
        <v>2219958.54</v>
      </c>
      <c r="H73" s="4">
        <v>422441.46</v>
      </c>
      <c r="I73" s="4">
        <v>422441.46</v>
      </c>
      <c r="J73" s="3">
        <f t="shared" si="2"/>
        <v>6.2</v>
      </c>
      <c r="K73" s="3">
        <f t="shared" si="3"/>
        <v>2220058.54</v>
      </c>
      <c r="L73" s="4"/>
    </row>
    <row r="74" spans="1:12" ht="12.75" customHeight="1">
      <c r="A74" s="5" t="s">
        <v>191</v>
      </c>
      <c r="B74" s="3"/>
      <c r="C74" s="3"/>
      <c r="D74" s="3"/>
      <c r="E74" s="3"/>
      <c r="F74" s="3">
        <f t="shared" si="0"/>
        <v>0</v>
      </c>
      <c r="G74" s="3">
        <f t="shared" si="1"/>
        <v>0</v>
      </c>
      <c r="H74" s="3"/>
      <c r="I74" s="3"/>
      <c r="J74" s="3">
        <f t="shared" si="2"/>
        <v>0</v>
      </c>
      <c r="K74" s="3">
        <f t="shared" si="3"/>
        <v>0</v>
      </c>
      <c r="L74" s="3"/>
    </row>
    <row r="75" spans="1:12" ht="12.75" customHeight="1">
      <c r="A75" s="6" t="s">
        <v>192</v>
      </c>
      <c r="B75" s="4">
        <v>2642500</v>
      </c>
      <c r="C75" s="4">
        <v>2642500</v>
      </c>
      <c r="D75" s="4">
        <v>422541.46</v>
      </c>
      <c r="E75" s="4">
        <v>422541.46</v>
      </c>
      <c r="F75" s="3">
        <f t="shared" si="0"/>
        <v>4.31</v>
      </c>
      <c r="G75" s="3">
        <f t="shared" si="1"/>
        <v>2219958.54</v>
      </c>
      <c r="H75" s="4">
        <v>422441.46</v>
      </c>
      <c r="I75" s="4">
        <v>422441.46</v>
      </c>
      <c r="J75" s="3">
        <f t="shared" si="2"/>
        <v>6.2</v>
      </c>
      <c r="K75" s="3">
        <f t="shared" si="3"/>
        <v>2220058.54</v>
      </c>
      <c r="L75" s="4"/>
    </row>
    <row r="76" spans="1:12" ht="12.75" customHeight="1">
      <c r="A76" s="5" t="s">
        <v>193</v>
      </c>
      <c r="B76" s="3"/>
      <c r="C76" s="3"/>
      <c r="D76" s="3"/>
      <c r="E76" s="3"/>
      <c r="F76" s="3">
        <f t="shared" si="0"/>
        <v>0</v>
      </c>
      <c r="G76" s="3">
        <f t="shared" si="1"/>
        <v>0</v>
      </c>
      <c r="H76" s="3"/>
      <c r="I76" s="3"/>
      <c r="J76" s="3">
        <f t="shared" si="2"/>
        <v>0</v>
      </c>
      <c r="K76" s="3">
        <f t="shared" si="3"/>
        <v>0</v>
      </c>
      <c r="L76" s="3"/>
    </row>
    <row r="77" spans="1:12" ht="12.75" customHeight="1">
      <c r="A77" s="6" t="s">
        <v>194</v>
      </c>
      <c r="B77" s="4"/>
      <c r="C77" s="4"/>
      <c r="D77" s="4"/>
      <c r="E77" s="4"/>
      <c r="F77" s="3">
        <f t="shared" si="0"/>
        <v>0</v>
      </c>
      <c r="G77" s="3">
        <f t="shared" si="1"/>
        <v>0</v>
      </c>
      <c r="H77" s="4"/>
      <c r="I77" s="4"/>
      <c r="J77" s="3">
        <f t="shared" si="2"/>
        <v>0</v>
      </c>
      <c r="K77" s="3">
        <f t="shared" si="3"/>
        <v>0</v>
      </c>
      <c r="L77" s="4"/>
    </row>
    <row r="78" spans="1:12" ht="12.75" customHeight="1">
      <c r="A78" s="5" t="s">
        <v>155</v>
      </c>
      <c r="B78" s="3"/>
      <c r="C78" s="3"/>
      <c r="D78" s="3"/>
      <c r="E78" s="3"/>
      <c r="F78" s="3">
        <f t="shared" si="0"/>
        <v>0</v>
      </c>
      <c r="G78" s="3">
        <f t="shared" si="1"/>
        <v>0</v>
      </c>
      <c r="H78" s="3"/>
      <c r="I78" s="3"/>
      <c r="J78" s="3">
        <f t="shared" si="2"/>
        <v>0</v>
      </c>
      <c r="K78" s="3">
        <f t="shared" si="3"/>
        <v>0</v>
      </c>
      <c r="L78" s="3"/>
    </row>
    <row r="79" spans="1:12" ht="12.75" customHeight="1">
      <c r="A79" s="6" t="s">
        <v>156</v>
      </c>
      <c r="B79" s="4"/>
      <c r="C79" s="4"/>
      <c r="D79" s="4"/>
      <c r="E79" s="4"/>
      <c r="F79" s="3">
        <f t="shared" si="0"/>
        <v>0</v>
      </c>
      <c r="G79" s="3">
        <f t="shared" si="1"/>
        <v>0</v>
      </c>
      <c r="H79" s="4"/>
      <c r="I79" s="4"/>
      <c r="J79" s="3">
        <f t="shared" si="2"/>
        <v>0</v>
      </c>
      <c r="K79" s="3">
        <f t="shared" si="3"/>
        <v>0</v>
      </c>
      <c r="L79" s="4"/>
    </row>
    <row r="80" spans="1:12" ht="12.75" customHeight="1">
      <c r="A80" s="5" t="s">
        <v>195</v>
      </c>
      <c r="B80" s="3">
        <v>7343800</v>
      </c>
      <c r="C80" s="3">
        <v>7657998</v>
      </c>
      <c r="D80" s="3">
        <v>1643291.58</v>
      </c>
      <c r="E80" s="3">
        <v>1643291.58</v>
      </c>
      <c r="F80" s="3">
        <f t="shared" si="0"/>
        <v>16.78</v>
      </c>
      <c r="G80" s="3">
        <f t="shared" si="1"/>
        <v>6014706.42</v>
      </c>
      <c r="H80" s="3">
        <v>1099703.29</v>
      </c>
      <c r="I80" s="3">
        <v>1099703.29</v>
      </c>
      <c r="J80" s="3">
        <f t="shared" si="2"/>
        <v>16.14</v>
      </c>
      <c r="K80" s="3">
        <f t="shared" si="3"/>
        <v>6558294.71</v>
      </c>
      <c r="L80" s="3"/>
    </row>
    <row r="81" spans="1:12" ht="12.75" customHeight="1">
      <c r="A81" s="6" t="s">
        <v>196</v>
      </c>
      <c r="B81" s="4">
        <v>6620500</v>
      </c>
      <c r="C81" s="4">
        <v>6934698</v>
      </c>
      <c r="D81" s="4">
        <v>1543373.26</v>
      </c>
      <c r="E81" s="4">
        <v>1543373.26</v>
      </c>
      <c r="F81" s="3">
        <f t="shared" si="0"/>
        <v>15.76</v>
      </c>
      <c r="G81" s="3">
        <f t="shared" si="1"/>
        <v>5391324.74</v>
      </c>
      <c r="H81" s="4">
        <v>999784.97</v>
      </c>
      <c r="I81" s="4">
        <v>999784.97</v>
      </c>
      <c r="J81" s="3">
        <f t="shared" si="2"/>
        <v>14.68</v>
      </c>
      <c r="K81" s="3">
        <f t="shared" si="3"/>
        <v>5934913.03</v>
      </c>
      <c r="L81" s="4"/>
    </row>
    <row r="82" spans="1:12" ht="12.75" customHeight="1">
      <c r="A82" s="5" t="s">
        <v>197</v>
      </c>
      <c r="B82" s="3">
        <v>451000</v>
      </c>
      <c r="C82" s="3">
        <v>451000</v>
      </c>
      <c r="D82" s="3">
        <v>50894.94</v>
      </c>
      <c r="E82" s="3">
        <v>50894.94</v>
      </c>
      <c r="F82" s="3">
        <f t="shared" si="0"/>
        <v>0.51</v>
      </c>
      <c r="G82" s="3">
        <f t="shared" si="1"/>
        <v>400105.06</v>
      </c>
      <c r="H82" s="3">
        <v>50894.94</v>
      </c>
      <c r="I82" s="3">
        <v>50894.94</v>
      </c>
      <c r="J82" s="3">
        <f t="shared" si="2"/>
        <v>0.74</v>
      </c>
      <c r="K82" s="3">
        <f t="shared" si="3"/>
        <v>400105.06</v>
      </c>
      <c r="L82" s="3"/>
    </row>
    <row r="83" spans="1:12" ht="12.75" customHeight="1">
      <c r="A83" s="6" t="s">
        <v>198</v>
      </c>
      <c r="B83" s="4">
        <v>51000</v>
      </c>
      <c r="C83" s="4">
        <v>51000</v>
      </c>
      <c r="D83" s="4"/>
      <c r="E83" s="4"/>
      <c r="F83" s="3">
        <f t="shared" si="0"/>
        <v>0</v>
      </c>
      <c r="G83" s="3">
        <f t="shared" si="1"/>
        <v>51000</v>
      </c>
      <c r="H83" s="4"/>
      <c r="I83" s="4"/>
      <c r="J83" s="3">
        <f t="shared" si="2"/>
        <v>0</v>
      </c>
      <c r="K83" s="3">
        <f t="shared" si="3"/>
        <v>51000</v>
      </c>
      <c r="L83" s="4"/>
    </row>
    <row r="84" spans="1:12" ht="12.75" customHeight="1">
      <c r="A84" s="5" t="s">
        <v>199</v>
      </c>
      <c r="B84" s="3">
        <v>221300</v>
      </c>
      <c r="C84" s="3">
        <v>221300</v>
      </c>
      <c r="D84" s="3">
        <v>49023.38</v>
      </c>
      <c r="E84" s="3">
        <v>49023.38</v>
      </c>
      <c r="F84" s="3">
        <f t="shared" si="0"/>
        <v>0.5</v>
      </c>
      <c r="G84" s="3">
        <f t="shared" si="1"/>
        <v>172276.62</v>
      </c>
      <c r="H84" s="3">
        <v>49023.38</v>
      </c>
      <c r="I84" s="3">
        <v>49023.38</v>
      </c>
      <c r="J84" s="3">
        <f t="shared" si="2"/>
        <v>0.71</v>
      </c>
      <c r="K84" s="3">
        <f t="shared" si="3"/>
        <v>172276.62</v>
      </c>
      <c r="L84" s="3"/>
    </row>
    <row r="85" spans="1:12" ht="12.75" customHeight="1">
      <c r="A85" s="6" t="s">
        <v>200</v>
      </c>
      <c r="B85" s="4"/>
      <c r="C85" s="4"/>
      <c r="D85" s="4"/>
      <c r="E85" s="4"/>
      <c r="F85" s="3">
        <f aca="true" t="shared" si="4" ref="F85:F148">ROUNDDOWN(E85/$E$217*100,2)</f>
        <v>0</v>
      </c>
      <c r="G85" s="3">
        <f aca="true" t="shared" si="5" ref="G85:G148">C85-E85</f>
        <v>0</v>
      </c>
      <c r="H85" s="4"/>
      <c r="I85" s="4"/>
      <c r="J85" s="3">
        <f aca="true" t="shared" si="6" ref="J85:J148">ROUNDDOWN(I85/$I$217*100,2)</f>
        <v>0</v>
      </c>
      <c r="K85" s="3">
        <f aca="true" t="shared" si="7" ref="K85:K148">C85-I85</f>
        <v>0</v>
      </c>
      <c r="L85" s="4"/>
    </row>
    <row r="86" spans="1:12" ht="12.75" customHeight="1">
      <c r="A86" s="5" t="s">
        <v>201</v>
      </c>
      <c r="B86" s="3"/>
      <c r="C86" s="3"/>
      <c r="D86" s="3"/>
      <c r="E86" s="3"/>
      <c r="F86" s="3">
        <f t="shared" si="4"/>
        <v>0</v>
      </c>
      <c r="G86" s="3">
        <f t="shared" si="5"/>
        <v>0</v>
      </c>
      <c r="H86" s="3"/>
      <c r="I86" s="3"/>
      <c r="J86" s="3">
        <f t="shared" si="6"/>
        <v>0</v>
      </c>
      <c r="K86" s="3">
        <f t="shared" si="7"/>
        <v>0</v>
      </c>
      <c r="L86" s="3"/>
    </row>
    <row r="87" spans="1:12" ht="12.75" customHeight="1">
      <c r="A87" s="6" t="s">
        <v>155</v>
      </c>
      <c r="B87" s="4"/>
      <c r="C87" s="4"/>
      <c r="D87" s="4"/>
      <c r="E87" s="4"/>
      <c r="F87" s="3">
        <f t="shared" si="4"/>
        <v>0</v>
      </c>
      <c r="G87" s="3">
        <f t="shared" si="5"/>
        <v>0</v>
      </c>
      <c r="H87" s="4"/>
      <c r="I87" s="4"/>
      <c r="J87" s="3">
        <f t="shared" si="6"/>
        <v>0</v>
      </c>
      <c r="K87" s="3">
        <f t="shared" si="7"/>
        <v>0</v>
      </c>
      <c r="L87" s="4"/>
    </row>
    <row r="88" spans="1:12" ht="12.75" customHeight="1">
      <c r="A88" s="5" t="s">
        <v>156</v>
      </c>
      <c r="B88" s="3"/>
      <c r="C88" s="3"/>
      <c r="D88" s="3"/>
      <c r="E88" s="3"/>
      <c r="F88" s="3">
        <f t="shared" si="4"/>
        <v>0</v>
      </c>
      <c r="G88" s="3">
        <f t="shared" si="5"/>
        <v>0</v>
      </c>
      <c r="H88" s="3"/>
      <c r="I88" s="3"/>
      <c r="J88" s="3">
        <f t="shared" si="6"/>
        <v>0</v>
      </c>
      <c r="K88" s="3">
        <f t="shared" si="7"/>
        <v>0</v>
      </c>
      <c r="L88" s="3"/>
    </row>
    <row r="89" spans="1:12" ht="12.75" customHeight="1">
      <c r="A89" s="6" t="s">
        <v>202</v>
      </c>
      <c r="B89" s="4"/>
      <c r="C89" s="4"/>
      <c r="D89" s="4"/>
      <c r="E89" s="4"/>
      <c r="F89" s="3">
        <f t="shared" si="4"/>
        <v>0</v>
      </c>
      <c r="G89" s="3">
        <f t="shared" si="5"/>
        <v>0</v>
      </c>
      <c r="H89" s="4"/>
      <c r="I89" s="4"/>
      <c r="J89" s="3">
        <f t="shared" si="6"/>
        <v>0</v>
      </c>
      <c r="K89" s="3">
        <f t="shared" si="7"/>
        <v>0</v>
      </c>
      <c r="L89" s="4"/>
    </row>
    <row r="90" spans="1:12" ht="12.75" customHeight="1">
      <c r="A90" s="5" t="s">
        <v>203</v>
      </c>
      <c r="B90" s="3"/>
      <c r="C90" s="3"/>
      <c r="D90" s="3"/>
      <c r="E90" s="3"/>
      <c r="F90" s="3">
        <f t="shared" si="4"/>
        <v>0</v>
      </c>
      <c r="G90" s="3">
        <f t="shared" si="5"/>
        <v>0</v>
      </c>
      <c r="H90" s="3"/>
      <c r="I90" s="3"/>
      <c r="J90" s="3">
        <f t="shared" si="6"/>
        <v>0</v>
      </c>
      <c r="K90" s="3">
        <f t="shared" si="7"/>
        <v>0</v>
      </c>
      <c r="L90" s="3"/>
    </row>
    <row r="91" spans="1:12" ht="12.75" customHeight="1">
      <c r="A91" s="6" t="s">
        <v>204</v>
      </c>
      <c r="B91" s="4"/>
      <c r="C91" s="4"/>
      <c r="D91" s="4"/>
      <c r="E91" s="4"/>
      <c r="F91" s="3">
        <f t="shared" si="4"/>
        <v>0</v>
      </c>
      <c r="G91" s="3">
        <f t="shared" si="5"/>
        <v>0</v>
      </c>
      <c r="H91" s="4"/>
      <c r="I91" s="4"/>
      <c r="J91" s="3">
        <f t="shared" si="6"/>
        <v>0</v>
      </c>
      <c r="K91" s="3">
        <f t="shared" si="7"/>
        <v>0</v>
      </c>
      <c r="L91" s="4"/>
    </row>
    <row r="92" spans="1:12" ht="12.75" customHeight="1">
      <c r="A92" s="5" t="s">
        <v>205</v>
      </c>
      <c r="B92" s="3"/>
      <c r="C92" s="3"/>
      <c r="D92" s="3"/>
      <c r="E92" s="3"/>
      <c r="F92" s="3">
        <f t="shared" si="4"/>
        <v>0</v>
      </c>
      <c r="G92" s="3">
        <f t="shared" si="5"/>
        <v>0</v>
      </c>
      <c r="H92" s="3"/>
      <c r="I92" s="3"/>
      <c r="J92" s="3">
        <f t="shared" si="6"/>
        <v>0</v>
      </c>
      <c r="K92" s="3">
        <f t="shared" si="7"/>
        <v>0</v>
      </c>
      <c r="L92" s="3"/>
    </row>
    <row r="93" spans="1:12" ht="12.75" customHeight="1">
      <c r="A93" s="6" t="s">
        <v>206</v>
      </c>
      <c r="B93" s="4"/>
      <c r="C93" s="4"/>
      <c r="D93" s="4"/>
      <c r="E93" s="4"/>
      <c r="F93" s="3">
        <f t="shared" si="4"/>
        <v>0</v>
      </c>
      <c r="G93" s="3">
        <f t="shared" si="5"/>
        <v>0</v>
      </c>
      <c r="H93" s="4"/>
      <c r="I93" s="4"/>
      <c r="J93" s="3">
        <f t="shared" si="6"/>
        <v>0</v>
      </c>
      <c r="K93" s="3">
        <f t="shared" si="7"/>
        <v>0</v>
      </c>
      <c r="L93" s="4"/>
    </row>
    <row r="94" spans="1:12" ht="12.75" customHeight="1">
      <c r="A94" s="5" t="s">
        <v>155</v>
      </c>
      <c r="B94" s="3"/>
      <c r="C94" s="3"/>
      <c r="D94" s="3"/>
      <c r="E94" s="3"/>
      <c r="F94" s="3">
        <f t="shared" si="4"/>
        <v>0</v>
      </c>
      <c r="G94" s="3">
        <f t="shared" si="5"/>
        <v>0</v>
      </c>
      <c r="H94" s="3"/>
      <c r="I94" s="3"/>
      <c r="J94" s="3">
        <f t="shared" si="6"/>
        <v>0</v>
      </c>
      <c r="K94" s="3">
        <f t="shared" si="7"/>
        <v>0</v>
      </c>
      <c r="L94" s="3"/>
    </row>
    <row r="95" spans="1:12" ht="12.75" customHeight="1">
      <c r="A95" s="6" t="s">
        <v>156</v>
      </c>
      <c r="B95" s="4"/>
      <c r="C95" s="4"/>
      <c r="D95" s="4"/>
      <c r="E95" s="4"/>
      <c r="F95" s="3">
        <f t="shared" si="4"/>
        <v>0</v>
      </c>
      <c r="G95" s="3">
        <f t="shared" si="5"/>
        <v>0</v>
      </c>
      <c r="H95" s="4"/>
      <c r="I95" s="4"/>
      <c r="J95" s="3">
        <f t="shared" si="6"/>
        <v>0</v>
      </c>
      <c r="K95" s="3">
        <f t="shared" si="7"/>
        <v>0</v>
      </c>
      <c r="L95" s="4"/>
    </row>
    <row r="96" spans="1:12" ht="12.75" customHeight="1">
      <c r="A96" s="5" t="s">
        <v>207</v>
      </c>
      <c r="B96" s="3">
        <v>8882200</v>
      </c>
      <c r="C96" s="3">
        <v>9592183</v>
      </c>
      <c r="D96" s="3">
        <v>2379438.68</v>
      </c>
      <c r="E96" s="3">
        <v>2379438.68</v>
      </c>
      <c r="F96" s="3">
        <f t="shared" si="4"/>
        <v>24.3</v>
      </c>
      <c r="G96" s="3">
        <f t="shared" si="5"/>
        <v>7212744.32</v>
      </c>
      <c r="H96" s="3">
        <v>1269926.83</v>
      </c>
      <c r="I96" s="3">
        <v>1269926.83</v>
      </c>
      <c r="J96" s="3">
        <f t="shared" si="6"/>
        <v>18.64</v>
      </c>
      <c r="K96" s="3">
        <f t="shared" si="7"/>
        <v>8322256.17</v>
      </c>
      <c r="L96" s="3"/>
    </row>
    <row r="97" spans="1:12" ht="12.75" customHeight="1">
      <c r="A97" s="6" t="s">
        <v>208</v>
      </c>
      <c r="B97" s="4">
        <v>7468500</v>
      </c>
      <c r="C97" s="4">
        <v>8178483</v>
      </c>
      <c r="D97" s="4">
        <v>2100513.77</v>
      </c>
      <c r="E97" s="4">
        <v>2100513.77</v>
      </c>
      <c r="F97" s="3">
        <f t="shared" si="4"/>
        <v>21.45</v>
      </c>
      <c r="G97" s="3">
        <f t="shared" si="5"/>
        <v>6077969.23</v>
      </c>
      <c r="H97" s="4">
        <v>1135052.78</v>
      </c>
      <c r="I97" s="4">
        <v>1135052.78</v>
      </c>
      <c r="J97" s="3">
        <f t="shared" si="6"/>
        <v>16.66</v>
      </c>
      <c r="K97" s="3">
        <f t="shared" si="7"/>
        <v>7043430.22</v>
      </c>
      <c r="L97" s="4"/>
    </row>
    <row r="98" spans="1:12" ht="12.75" customHeight="1">
      <c r="A98" s="5" t="s">
        <v>209</v>
      </c>
      <c r="B98" s="3">
        <v>311200</v>
      </c>
      <c r="C98" s="3">
        <v>311200</v>
      </c>
      <c r="D98" s="3">
        <v>56986.88</v>
      </c>
      <c r="E98" s="3">
        <v>56986.88</v>
      </c>
      <c r="F98" s="3">
        <f t="shared" si="4"/>
        <v>0.58</v>
      </c>
      <c r="G98" s="3">
        <f t="shared" si="5"/>
        <v>254213.12</v>
      </c>
      <c r="H98" s="3">
        <v>55253.35</v>
      </c>
      <c r="I98" s="3">
        <v>55253.35</v>
      </c>
      <c r="J98" s="3">
        <f t="shared" si="6"/>
        <v>0.81</v>
      </c>
      <c r="K98" s="3">
        <f t="shared" si="7"/>
        <v>255946.65</v>
      </c>
      <c r="L98" s="3"/>
    </row>
    <row r="99" spans="1:12" ht="12.75" customHeight="1">
      <c r="A99" s="6" t="s">
        <v>210</v>
      </c>
      <c r="B99" s="4"/>
      <c r="C99" s="4"/>
      <c r="D99" s="4"/>
      <c r="E99" s="4"/>
      <c r="F99" s="3">
        <f t="shared" si="4"/>
        <v>0</v>
      </c>
      <c r="G99" s="3">
        <f t="shared" si="5"/>
        <v>0</v>
      </c>
      <c r="H99" s="4"/>
      <c r="I99" s="4"/>
      <c r="J99" s="3">
        <f t="shared" si="6"/>
        <v>0</v>
      </c>
      <c r="K99" s="3">
        <f t="shared" si="7"/>
        <v>0</v>
      </c>
      <c r="L99" s="4"/>
    </row>
    <row r="100" spans="1:12" ht="12.75" customHeight="1">
      <c r="A100" s="5" t="s">
        <v>211</v>
      </c>
      <c r="B100" s="3"/>
      <c r="C100" s="3"/>
      <c r="D100" s="3"/>
      <c r="E100" s="3"/>
      <c r="F100" s="3">
        <f t="shared" si="4"/>
        <v>0</v>
      </c>
      <c r="G100" s="3">
        <f t="shared" si="5"/>
        <v>0</v>
      </c>
      <c r="H100" s="3"/>
      <c r="I100" s="3"/>
      <c r="J100" s="3">
        <f t="shared" si="6"/>
        <v>0</v>
      </c>
      <c r="K100" s="3">
        <f t="shared" si="7"/>
        <v>0</v>
      </c>
      <c r="L100" s="3"/>
    </row>
    <row r="101" spans="1:12" ht="12.75" customHeight="1">
      <c r="A101" s="6" t="s">
        <v>212</v>
      </c>
      <c r="B101" s="4">
        <v>491000</v>
      </c>
      <c r="C101" s="4">
        <v>491000</v>
      </c>
      <c r="D101" s="4">
        <v>48805.09</v>
      </c>
      <c r="E101" s="4">
        <v>48805.09</v>
      </c>
      <c r="F101" s="3">
        <f t="shared" si="4"/>
        <v>0.49</v>
      </c>
      <c r="G101" s="3">
        <f t="shared" si="5"/>
        <v>442194.91000000003</v>
      </c>
      <c r="H101" s="4">
        <v>33111.93</v>
      </c>
      <c r="I101" s="4">
        <v>33111.93</v>
      </c>
      <c r="J101" s="3">
        <f t="shared" si="6"/>
        <v>0.48</v>
      </c>
      <c r="K101" s="3">
        <f t="shared" si="7"/>
        <v>457888.07</v>
      </c>
      <c r="L101" s="4"/>
    </row>
    <row r="102" spans="1:12" ht="12.75" customHeight="1">
      <c r="A102" s="5" t="s">
        <v>213</v>
      </c>
      <c r="B102" s="3"/>
      <c r="C102" s="3"/>
      <c r="D102" s="3"/>
      <c r="E102" s="3"/>
      <c r="F102" s="3">
        <f t="shared" si="4"/>
        <v>0</v>
      </c>
      <c r="G102" s="3">
        <f t="shared" si="5"/>
        <v>0</v>
      </c>
      <c r="H102" s="3"/>
      <c r="I102" s="3"/>
      <c r="J102" s="3">
        <f t="shared" si="6"/>
        <v>0</v>
      </c>
      <c r="K102" s="3">
        <f t="shared" si="7"/>
        <v>0</v>
      </c>
      <c r="L102" s="3"/>
    </row>
    <row r="103" spans="1:12" ht="12.75" customHeight="1">
      <c r="A103" s="6" t="s">
        <v>214</v>
      </c>
      <c r="B103" s="4"/>
      <c r="C103" s="4"/>
      <c r="D103" s="4"/>
      <c r="E103" s="4"/>
      <c r="F103" s="3">
        <f t="shared" si="4"/>
        <v>0</v>
      </c>
      <c r="G103" s="3">
        <f t="shared" si="5"/>
        <v>0</v>
      </c>
      <c r="H103" s="4"/>
      <c r="I103" s="4"/>
      <c r="J103" s="3">
        <f t="shared" si="6"/>
        <v>0</v>
      </c>
      <c r="K103" s="3">
        <f t="shared" si="7"/>
        <v>0</v>
      </c>
      <c r="L103" s="4"/>
    </row>
    <row r="104" spans="1:12" ht="12.75" customHeight="1">
      <c r="A104" s="5" t="s">
        <v>215</v>
      </c>
      <c r="B104" s="3"/>
      <c r="C104" s="3"/>
      <c r="D104" s="3"/>
      <c r="E104" s="3"/>
      <c r="F104" s="3">
        <f t="shared" si="4"/>
        <v>0</v>
      </c>
      <c r="G104" s="3">
        <f t="shared" si="5"/>
        <v>0</v>
      </c>
      <c r="H104" s="3"/>
      <c r="I104" s="3"/>
      <c r="J104" s="3">
        <f t="shared" si="6"/>
        <v>0</v>
      </c>
      <c r="K104" s="3">
        <f t="shared" si="7"/>
        <v>0</v>
      </c>
      <c r="L104" s="3"/>
    </row>
    <row r="105" spans="1:12" ht="12.75" customHeight="1">
      <c r="A105" s="6" t="s">
        <v>155</v>
      </c>
      <c r="B105" s="4"/>
      <c r="C105" s="4"/>
      <c r="D105" s="4"/>
      <c r="E105" s="4"/>
      <c r="F105" s="3">
        <f t="shared" si="4"/>
        <v>0</v>
      </c>
      <c r="G105" s="3">
        <f t="shared" si="5"/>
        <v>0</v>
      </c>
      <c r="H105" s="4"/>
      <c r="I105" s="4"/>
      <c r="J105" s="3">
        <f t="shared" si="6"/>
        <v>0</v>
      </c>
      <c r="K105" s="3">
        <f t="shared" si="7"/>
        <v>0</v>
      </c>
      <c r="L105" s="4"/>
    </row>
    <row r="106" spans="1:12" ht="12.75" customHeight="1">
      <c r="A106" s="5" t="s">
        <v>156</v>
      </c>
      <c r="B106" s="3">
        <v>611500</v>
      </c>
      <c r="C106" s="3">
        <v>611500</v>
      </c>
      <c r="D106" s="3">
        <v>173132.94</v>
      </c>
      <c r="E106" s="3">
        <v>173132.94</v>
      </c>
      <c r="F106" s="3">
        <f t="shared" si="4"/>
        <v>1.76</v>
      </c>
      <c r="G106" s="3">
        <f t="shared" si="5"/>
        <v>438367.06</v>
      </c>
      <c r="H106" s="3">
        <v>46508.77</v>
      </c>
      <c r="I106" s="3">
        <v>46508.77</v>
      </c>
      <c r="J106" s="3">
        <f t="shared" si="6"/>
        <v>0.68</v>
      </c>
      <c r="K106" s="3">
        <f t="shared" si="7"/>
        <v>564991.23</v>
      </c>
      <c r="L106" s="3"/>
    </row>
    <row r="107" spans="1:12" ht="12.75" customHeight="1">
      <c r="A107" s="6" t="s">
        <v>216</v>
      </c>
      <c r="B107" s="4">
        <v>472500</v>
      </c>
      <c r="C107" s="4">
        <v>472500</v>
      </c>
      <c r="D107" s="4">
        <v>363257.57</v>
      </c>
      <c r="E107" s="4">
        <v>363257.57</v>
      </c>
      <c r="F107" s="3">
        <f t="shared" si="4"/>
        <v>3.71</v>
      </c>
      <c r="G107" s="3">
        <f t="shared" si="5"/>
        <v>109242.43</v>
      </c>
      <c r="H107" s="4">
        <v>353125.14</v>
      </c>
      <c r="I107" s="4">
        <v>353125.14</v>
      </c>
      <c r="J107" s="3">
        <f t="shared" si="6"/>
        <v>5.18</v>
      </c>
      <c r="K107" s="3">
        <f t="shared" si="7"/>
        <v>119374.85999999999</v>
      </c>
      <c r="L107" s="4"/>
    </row>
    <row r="108" spans="1:12" ht="12.75" customHeight="1">
      <c r="A108" s="5" t="s">
        <v>217</v>
      </c>
      <c r="B108" s="3"/>
      <c r="C108" s="3"/>
      <c r="D108" s="3"/>
      <c r="E108" s="3"/>
      <c r="F108" s="3">
        <f t="shared" si="4"/>
        <v>0</v>
      </c>
      <c r="G108" s="3">
        <f t="shared" si="5"/>
        <v>0</v>
      </c>
      <c r="H108" s="3"/>
      <c r="I108" s="3"/>
      <c r="J108" s="3">
        <f t="shared" si="6"/>
        <v>0</v>
      </c>
      <c r="K108" s="3">
        <f t="shared" si="7"/>
        <v>0</v>
      </c>
      <c r="L108" s="3"/>
    </row>
    <row r="109" spans="1:12" ht="12.75" customHeight="1">
      <c r="A109" s="6" t="s">
        <v>218</v>
      </c>
      <c r="B109" s="4">
        <v>472500</v>
      </c>
      <c r="C109" s="4">
        <v>472500</v>
      </c>
      <c r="D109" s="4">
        <v>363257.57</v>
      </c>
      <c r="E109" s="4">
        <v>363257.57</v>
      </c>
      <c r="F109" s="3">
        <f t="shared" si="4"/>
        <v>3.71</v>
      </c>
      <c r="G109" s="3">
        <f t="shared" si="5"/>
        <v>109242.43</v>
      </c>
      <c r="H109" s="4">
        <v>353125.14</v>
      </c>
      <c r="I109" s="4">
        <v>353125.14</v>
      </c>
      <c r="J109" s="3">
        <f t="shared" si="6"/>
        <v>5.18</v>
      </c>
      <c r="K109" s="3">
        <f t="shared" si="7"/>
        <v>119374.85999999999</v>
      </c>
      <c r="L109" s="4"/>
    </row>
    <row r="110" spans="1:12" ht="12.75" customHeight="1">
      <c r="A110" s="5" t="s">
        <v>155</v>
      </c>
      <c r="B110" s="3"/>
      <c r="C110" s="3"/>
      <c r="D110" s="3"/>
      <c r="E110" s="3"/>
      <c r="F110" s="3">
        <f t="shared" si="4"/>
        <v>0</v>
      </c>
      <c r="G110" s="3">
        <f t="shared" si="5"/>
        <v>0</v>
      </c>
      <c r="H110" s="3"/>
      <c r="I110" s="3"/>
      <c r="J110" s="3">
        <f t="shared" si="6"/>
        <v>0</v>
      </c>
      <c r="K110" s="3">
        <f t="shared" si="7"/>
        <v>0</v>
      </c>
      <c r="L110" s="3"/>
    </row>
    <row r="111" spans="1:12" ht="12.75" customHeight="1">
      <c r="A111" s="6" t="s">
        <v>156</v>
      </c>
      <c r="B111" s="4"/>
      <c r="C111" s="4"/>
      <c r="D111" s="4"/>
      <c r="E111" s="4"/>
      <c r="F111" s="3">
        <f t="shared" si="4"/>
        <v>0</v>
      </c>
      <c r="G111" s="3">
        <f t="shared" si="5"/>
        <v>0</v>
      </c>
      <c r="H111" s="4"/>
      <c r="I111" s="4"/>
      <c r="J111" s="3">
        <f t="shared" si="6"/>
        <v>0</v>
      </c>
      <c r="K111" s="3">
        <f t="shared" si="7"/>
        <v>0</v>
      </c>
      <c r="L111" s="4"/>
    </row>
    <row r="112" spans="1:12" ht="12.75" customHeight="1">
      <c r="A112" s="5" t="s">
        <v>219</v>
      </c>
      <c r="B112" s="3"/>
      <c r="C112" s="3"/>
      <c r="D112" s="3"/>
      <c r="E112" s="3"/>
      <c r="F112" s="3">
        <f t="shared" si="4"/>
        <v>0</v>
      </c>
      <c r="G112" s="3">
        <f t="shared" si="5"/>
        <v>0</v>
      </c>
      <c r="H112" s="3"/>
      <c r="I112" s="3"/>
      <c r="J112" s="3">
        <f t="shared" si="6"/>
        <v>0</v>
      </c>
      <c r="K112" s="3">
        <f t="shared" si="7"/>
        <v>0</v>
      </c>
      <c r="L112" s="3"/>
    </row>
    <row r="113" spans="1:12" ht="12.75" customHeight="1">
      <c r="A113" s="6" t="s">
        <v>220</v>
      </c>
      <c r="B113" s="4"/>
      <c r="C113" s="4"/>
      <c r="D113" s="4"/>
      <c r="E113" s="4"/>
      <c r="F113" s="3">
        <f t="shared" si="4"/>
        <v>0</v>
      </c>
      <c r="G113" s="3">
        <f t="shared" si="5"/>
        <v>0</v>
      </c>
      <c r="H113" s="4"/>
      <c r="I113" s="4"/>
      <c r="J113" s="3">
        <f t="shared" si="6"/>
        <v>0</v>
      </c>
      <c r="K113" s="3">
        <f t="shared" si="7"/>
        <v>0</v>
      </c>
      <c r="L113" s="4"/>
    </row>
    <row r="114" spans="1:12" ht="12.75" customHeight="1">
      <c r="A114" s="5" t="s">
        <v>221</v>
      </c>
      <c r="B114" s="3"/>
      <c r="C114" s="3"/>
      <c r="D114" s="3"/>
      <c r="E114" s="3"/>
      <c r="F114" s="3">
        <f t="shared" si="4"/>
        <v>0</v>
      </c>
      <c r="G114" s="3">
        <f t="shared" si="5"/>
        <v>0</v>
      </c>
      <c r="H114" s="3"/>
      <c r="I114" s="3"/>
      <c r="J114" s="3">
        <f t="shared" si="6"/>
        <v>0</v>
      </c>
      <c r="K114" s="3">
        <f t="shared" si="7"/>
        <v>0</v>
      </c>
      <c r="L114" s="3"/>
    </row>
    <row r="115" spans="1:12" ht="12.75" customHeight="1">
      <c r="A115" s="6" t="s">
        <v>222</v>
      </c>
      <c r="B115" s="4"/>
      <c r="C115" s="4"/>
      <c r="D115" s="4"/>
      <c r="E115" s="4"/>
      <c r="F115" s="3">
        <f t="shared" si="4"/>
        <v>0</v>
      </c>
      <c r="G115" s="3">
        <f t="shared" si="5"/>
        <v>0</v>
      </c>
      <c r="H115" s="4"/>
      <c r="I115" s="4"/>
      <c r="J115" s="3">
        <f t="shared" si="6"/>
        <v>0</v>
      </c>
      <c r="K115" s="3">
        <f t="shared" si="7"/>
        <v>0</v>
      </c>
      <c r="L115" s="4"/>
    </row>
    <row r="116" spans="1:12" ht="12.75" customHeight="1">
      <c r="A116" s="5" t="s">
        <v>155</v>
      </c>
      <c r="B116" s="3"/>
      <c r="C116" s="3"/>
      <c r="D116" s="3"/>
      <c r="E116" s="3"/>
      <c r="F116" s="3">
        <f t="shared" si="4"/>
        <v>0</v>
      </c>
      <c r="G116" s="3">
        <f t="shared" si="5"/>
        <v>0</v>
      </c>
      <c r="H116" s="3"/>
      <c r="I116" s="3"/>
      <c r="J116" s="3">
        <f t="shared" si="6"/>
        <v>0</v>
      </c>
      <c r="K116" s="3">
        <f t="shared" si="7"/>
        <v>0</v>
      </c>
      <c r="L116" s="3"/>
    </row>
    <row r="117" spans="1:12" ht="12.75" customHeight="1">
      <c r="A117" s="6" t="s">
        <v>156</v>
      </c>
      <c r="B117" s="4"/>
      <c r="C117" s="4"/>
      <c r="D117" s="4"/>
      <c r="E117" s="4"/>
      <c r="F117" s="3">
        <f t="shared" si="4"/>
        <v>0</v>
      </c>
      <c r="G117" s="3">
        <f t="shared" si="5"/>
        <v>0</v>
      </c>
      <c r="H117" s="4"/>
      <c r="I117" s="4"/>
      <c r="J117" s="3">
        <f t="shared" si="6"/>
        <v>0</v>
      </c>
      <c r="K117" s="3">
        <f t="shared" si="7"/>
        <v>0</v>
      </c>
      <c r="L117" s="4"/>
    </row>
    <row r="118" spans="1:12" ht="12.75" customHeight="1">
      <c r="A118" s="5" t="s">
        <v>223</v>
      </c>
      <c r="B118" s="3">
        <v>4413500</v>
      </c>
      <c r="C118" s="3">
        <v>5029520</v>
      </c>
      <c r="D118" s="3">
        <v>959408.22</v>
      </c>
      <c r="E118" s="3">
        <v>959408.22</v>
      </c>
      <c r="F118" s="3">
        <f t="shared" si="4"/>
        <v>9.79</v>
      </c>
      <c r="G118" s="3">
        <f t="shared" si="5"/>
        <v>4070111.7800000003</v>
      </c>
      <c r="H118" s="3">
        <v>777043.22</v>
      </c>
      <c r="I118" s="3">
        <v>777043.22</v>
      </c>
      <c r="J118" s="3">
        <f t="shared" si="6"/>
        <v>11.41</v>
      </c>
      <c r="K118" s="3">
        <f t="shared" si="7"/>
        <v>4252476.78</v>
      </c>
      <c r="L118" s="3"/>
    </row>
    <row r="119" spans="1:12" ht="12.75" customHeight="1">
      <c r="A119" s="6" t="s">
        <v>224</v>
      </c>
      <c r="B119" s="4">
        <v>4413500</v>
      </c>
      <c r="C119" s="4">
        <v>5029520</v>
      </c>
      <c r="D119" s="4">
        <v>959408.22</v>
      </c>
      <c r="E119" s="4">
        <v>959408.22</v>
      </c>
      <c r="F119" s="3">
        <f t="shared" si="4"/>
        <v>9.79</v>
      </c>
      <c r="G119" s="3">
        <f t="shared" si="5"/>
        <v>4070111.7800000003</v>
      </c>
      <c r="H119" s="4">
        <v>777043.22</v>
      </c>
      <c r="I119" s="4">
        <v>777043.22</v>
      </c>
      <c r="J119" s="3">
        <f t="shared" si="6"/>
        <v>11.41</v>
      </c>
      <c r="K119" s="3">
        <f t="shared" si="7"/>
        <v>4252476.78</v>
      </c>
      <c r="L119" s="4"/>
    </row>
    <row r="120" spans="1:12" ht="12.75" customHeight="1">
      <c r="A120" s="5" t="s">
        <v>225</v>
      </c>
      <c r="B120" s="3"/>
      <c r="C120" s="3"/>
      <c r="D120" s="3"/>
      <c r="E120" s="3"/>
      <c r="F120" s="3">
        <f t="shared" si="4"/>
        <v>0</v>
      </c>
      <c r="G120" s="3">
        <f t="shared" si="5"/>
        <v>0</v>
      </c>
      <c r="H120" s="3"/>
      <c r="I120" s="3"/>
      <c r="J120" s="3">
        <f t="shared" si="6"/>
        <v>0</v>
      </c>
      <c r="K120" s="3">
        <f t="shared" si="7"/>
        <v>0</v>
      </c>
      <c r="L120" s="3"/>
    </row>
    <row r="121" spans="1:12" ht="12.75" customHeight="1">
      <c r="A121" s="6" t="s">
        <v>226</v>
      </c>
      <c r="B121" s="4"/>
      <c r="C121" s="4"/>
      <c r="D121" s="4"/>
      <c r="E121" s="4"/>
      <c r="F121" s="3">
        <f t="shared" si="4"/>
        <v>0</v>
      </c>
      <c r="G121" s="3">
        <f t="shared" si="5"/>
        <v>0</v>
      </c>
      <c r="H121" s="4"/>
      <c r="I121" s="4"/>
      <c r="J121" s="3">
        <f t="shared" si="6"/>
        <v>0</v>
      </c>
      <c r="K121" s="3">
        <f t="shared" si="7"/>
        <v>0</v>
      </c>
      <c r="L121" s="4"/>
    </row>
    <row r="122" spans="1:12" ht="12.75" customHeight="1">
      <c r="A122" s="5" t="s">
        <v>155</v>
      </c>
      <c r="B122" s="3"/>
      <c r="C122" s="3"/>
      <c r="D122" s="3"/>
      <c r="E122" s="3"/>
      <c r="F122" s="3">
        <f t="shared" si="4"/>
        <v>0</v>
      </c>
      <c r="G122" s="3">
        <f t="shared" si="5"/>
        <v>0</v>
      </c>
      <c r="H122" s="3"/>
      <c r="I122" s="3"/>
      <c r="J122" s="3">
        <f t="shared" si="6"/>
        <v>0</v>
      </c>
      <c r="K122" s="3">
        <f t="shared" si="7"/>
        <v>0</v>
      </c>
      <c r="L122" s="3"/>
    </row>
    <row r="123" spans="1:12" ht="12.75" customHeight="1">
      <c r="A123" s="6" t="s">
        <v>156</v>
      </c>
      <c r="B123" s="4"/>
      <c r="C123" s="4"/>
      <c r="D123" s="4"/>
      <c r="E123" s="4"/>
      <c r="F123" s="3">
        <f t="shared" si="4"/>
        <v>0</v>
      </c>
      <c r="G123" s="3">
        <f t="shared" si="5"/>
        <v>0</v>
      </c>
      <c r="H123" s="4"/>
      <c r="I123" s="4"/>
      <c r="J123" s="3">
        <f t="shared" si="6"/>
        <v>0</v>
      </c>
      <c r="K123" s="3">
        <f t="shared" si="7"/>
        <v>0</v>
      </c>
      <c r="L123" s="4"/>
    </row>
    <row r="124" spans="1:12" ht="12.75" customHeight="1">
      <c r="A124" s="5" t="s">
        <v>227</v>
      </c>
      <c r="B124" s="3"/>
      <c r="C124" s="3"/>
      <c r="D124" s="3"/>
      <c r="E124" s="3"/>
      <c r="F124" s="3">
        <f t="shared" si="4"/>
        <v>0</v>
      </c>
      <c r="G124" s="3">
        <f t="shared" si="5"/>
        <v>0</v>
      </c>
      <c r="H124" s="3"/>
      <c r="I124" s="3"/>
      <c r="J124" s="3">
        <f t="shared" si="6"/>
        <v>0</v>
      </c>
      <c r="K124" s="3">
        <f t="shared" si="7"/>
        <v>0</v>
      </c>
      <c r="L124" s="3"/>
    </row>
    <row r="125" spans="1:12" ht="12.75" customHeight="1">
      <c r="A125" s="6" t="s">
        <v>228</v>
      </c>
      <c r="B125" s="4"/>
      <c r="C125" s="4"/>
      <c r="D125" s="4"/>
      <c r="E125" s="4"/>
      <c r="F125" s="3">
        <f t="shared" si="4"/>
        <v>0</v>
      </c>
      <c r="G125" s="3">
        <f t="shared" si="5"/>
        <v>0</v>
      </c>
      <c r="H125" s="4"/>
      <c r="I125" s="4"/>
      <c r="J125" s="3">
        <f t="shared" si="6"/>
        <v>0</v>
      </c>
      <c r="K125" s="3">
        <f t="shared" si="7"/>
        <v>0</v>
      </c>
      <c r="L125" s="4"/>
    </row>
    <row r="126" spans="1:12" ht="12.75" customHeight="1">
      <c r="A126" s="5" t="s">
        <v>229</v>
      </c>
      <c r="B126" s="3"/>
      <c r="C126" s="3"/>
      <c r="D126" s="3"/>
      <c r="E126" s="3"/>
      <c r="F126" s="3">
        <f t="shared" si="4"/>
        <v>0</v>
      </c>
      <c r="G126" s="3">
        <f t="shared" si="5"/>
        <v>0</v>
      </c>
      <c r="H126" s="3"/>
      <c r="I126" s="3"/>
      <c r="J126" s="3">
        <f t="shared" si="6"/>
        <v>0</v>
      </c>
      <c r="K126" s="3">
        <f t="shared" si="7"/>
        <v>0</v>
      </c>
      <c r="L126" s="3"/>
    </row>
    <row r="127" spans="1:12" ht="12.75" customHeight="1">
      <c r="A127" s="6" t="s">
        <v>155</v>
      </c>
      <c r="B127" s="4"/>
      <c r="C127" s="4"/>
      <c r="D127" s="4"/>
      <c r="E127" s="4"/>
      <c r="F127" s="3">
        <f t="shared" si="4"/>
        <v>0</v>
      </c>
      <c r="G127" s="3">
        <f t="shared" si="5"/>
        <v>0</v>
      </c>
      <c r="H127" s="4"/>
      <c r="I127" s="4"/>
      <c r="J127" s="3">
        <f t="shared" si="6"/>
        <v>0</v>
      </c>
      <c r="K127" s="3">
        <f t="shared" si="7"/>
        <v>0</v>
      </c>
      <c r="L127" s="4"/>
    </row>
    <row r="128" spans="1:12" ht="12.75" customHeight="1">
      <c r="A128" s="5" t="s">
        <v>156</v>
      </c>
      <c r="B128" s="3"/>
      <c r="C128" s="3"/>
      <c r="D128" s="3"/>
      <c r="E128" s="3"/>
      <c r="F128" s="3">
        <f t="shared" si="4"/>
        <v>0</v>
      </c>
      <c r="G128" s="3">
        <f t="shared" si="5"/>
        <v>0</v>
      </c>
      <c r="H128" s="3"/>
      <c r="I128" s="3"/>
      <c r="J128" s="3">
        <f t="shared" si="6"/>
        <v>0</v>
      </c>
      <c r="K128" s="3">
        <f t="shared" si="7"/>
        <v>0</v>
      </c>
      <c r="L128" s="3"/>
    </row>
    <row r="129" spans="1:12" ht="12.75" customHeight="1">
      <c r="A129" s="6" t="s">
        <v>230</v>
      </c>
      <c r="B129" s="4"/>
      <c r="C129" s="4"/>
      <c r="D129" s="4"/>
      <c r="E129" s="4"/>
      <c r="F129" s="3">
        <f t="shared" si="4"/>
        <v>0</v>
      </c>
      <c r="G129" s="3">
        <f t="shared" si="5"/>
        <v>0</v>
      </c>
      <c r="H129" s="4"/>
      <c r="I129" s="4"/>
      <c r="J129" s="3">
        <f t="shared" si="6"/>
        <v>0</v>
      </c>
      <c r="K129" s="3">
        <f t="shared" si="7"/>
        <v>0</v>
      </c>
      <c r="L129" s="4"/>
    </row>
    <row r="130" spans="1:12" ht="12.75" customHeight="1">
      <c r="A130" s="5" t="s">
        <v>231</v>
      </c>
      <c r="B130" s="3"/>
      <c r="C130" s="3"/>
      <c r="D130" s="3"/>
      <c r="E130" s="3"/>
      <c r="F130" s="3">
        <f t="shared" si="4"/>
        <v>0</v>
      </c>
      <c r="G130" s="3">
        <f t="shared" si="5"/>
        <v>0</v>
      </c>
      <c r="H130" s="3"/>
      <c r="I130" s="3"/>
      <c r="J130" s="3">
        <f t="shared" si="6"/>
        <v>0</v>
      </c>
      <c r="K130" s="3">
        <f t="shared" si="7"/>
        <v>0</v>
      </c>
      <c r="L130" s="3"/>
    </row>
    <row r="131" spans="1:12" ht="12.75" customHeight="1">
      <c r="A131" s="6" t="s">
        <v>232</v>
      </c>
      <c r="B131" s="4"/>
      <c r="C131" s="4"/>
      <c r="D131" s="4"/>
      <c r="E131" s="4"/>
      <c r="F131" s="3">
        <f t="shared" si="4"/>
        <v>0</v>
      </c>
      <c r="G131" s="3">
        <f t="shared" si="5"/>
        <v>0</v>
      </c>
      <c r="H131" s="4"/>
      <c r="I131" s="4"/>
      <c r="J131" s="3">
        <f t="shared" si="6"/>
        <v>0</v>
      </c>
      <c r="K131" s="3">
        <f t="shared" si="7"/>
        <v>0</v>
      </c>
      <c r="L131" s="4"/>
    </row>
    <row r="132" spans="1:12" ht="12.75" customHeight="1">
      <c r="A132" s="5" t="s">
        <v>155</v>
      </c>
      <c r="B132" s="3"/>
      <c r="C132" s="3"/>
      <c r="D132" s="3"/>
      <c r="E132" s="3"/>
      <c r="F132" s="3">
        <f t="shared" si="4"/>
        <v>0</v>
      </c>
      <c r="G132" s="3">
        <f t="shared" si="5"/>
        <v>0</v>
      </c>
      <c r="H132" s="3"/>
      <c r="I132" s="3"/>
      <c r="J132" s="3">
        <f t="shared" si="6"/>
        <v>0</v>
      </c>
      <c r="K132" s="3">
        <f t="shared" si="7"/>
        <v>0</v>
      </c>
      <c r="L132" s="3"/>
    </row>
    <row r="133" spans="1:12" ht="12.75" customHeight="1">
      <c r="A133" s="6" t="s">
        <v>156</v>
      </c>
      <c r="B133" s="4"/>
      <c r="C133" s="4"/>
      <c r="D133" s="4"/>
      <c r="E133" s="4"/>
      <c r="F133" s="3">
        <f t="shared" si="4"/>
        <v>0</v>
      </c>
      <c r="G133" s="3">
        <f t="shared" si="5"/>
        <v>0</v>
      </c>
      <c r="H133" s="4"/>
      <c r="I133" s="4"/>
      <c r="J133" s="3">
        <f t="shared" si="6"/>
        <v>0</v>
      </c>
      <c r="K133" s="3">
        <f t="shared" si="7"/>
        <v>0</v>
      </c>
      <c r="L133" s="4"/>
    </row>
    <row r="134" spans="1:12" ht="12.75" customHeight="1">
      <c r="A134" s="5" t="s">
        <v>233</v>
      </c>
      <c r="B134" s="3">
        <v>26500</v>
      </c>
      <c r="C134" s="3">
        <v>26500</v>
      </c>
      <c r="D134" s="3">
        <v>1280</v>
      </c>
      <c r="E134" s="3">
        <v>1280</v>
      </c>
      <c r="F134" s="3">
        <f t="shared" si="4"/>
        <v>0.01</v>
      </c>
      <c r="G134" s="3">
        <f t="shared" si="5"/>
        <v>25220</v>
      </c>
      <c r="H134" s="3"/>
      <c r="I134" s="3"/>
      <c r="J134" s="3">
        <f t="shared" si="6"/>
        <v>0</v>
      </c>
      <c r="K134" s="3">
        <f t="shared" si="7"/>
        <v>26500</v>
      </c>
      <c r="L134" s="3"/>
    </row>
    <row r="135" spans="1:12" ht="12.75" customHeight="1">
      <c r="A135" s="6" t="s">
        <v>234</v>
      </c>
      <c r="B135" s="4">
        <v>26500</v>
      </c>
      <c r="C135" s="4">
        <v>26500</v>
      </c>
      <c r="D135" s="4">
        <v>1280</v>
      </c>
      <c r="E135" s="4">
        <v>1280</v>
      </c>
      <c r="F135" s="3">
        <f t="shared" si="4"/>
        <v>0.01</v>
      </c>
      <c r="G135" s="3">
        <f t="shared" si="5"/>
        <v>25220</v>
      </c>
      <c r="H135" s="4"/>
      <c r="I135" s="4"/>
      <c r="J135" s="3">
        <f t="shared" si="6"/>
        <v>0</v>
      </c>
      <c r="K135" s="3">
        <f t="shared" si="7"/>
        <v>26500</v>
      </c>
      <c r="L135" s="4"/>
    </row>
    <row r="136" spans="1:12" ht="12.75" customHeight="1">
      <c r="A136" s="5" t="s">
        <v>235</v>
      </c>
      <c r="B136" s="3"/>
      <c r="C136" s="3"/>
      <c r="D136" s="3"/>
      <c r="E136" s="3"/>
      <c r="F136" s="3">
        <f t="shared" si="4"/>
        <v>0</v>
      </c>
      <c r="G136" s="3">
        <f t="shared" si="5"/>
        <v>0</v>
      </c>
      <c r="H136" s="3"/>
      <c r="I136" s="3"/>
      <c r="J136" s="3">
        <f t="shared" si="6"/>
        <v>0</v>
      </c>
      <c r="K136" s="3">
        <f t="shared" si="7"/>
        <v>0</v>
      </c>
      <c r="L136" s="3"/>
    </row>
    <row r="137" spans="1:12" ht="12.75" customHeight="1">
      <c r="A137" s="6" t="s">
        <v>236</v>
      </c>
      <c r="B137" s="4"/>
      <c r="C137" s="4"/>
      <c r="D137" s="4"/>
      <c r="E137" s="4"/>
      <c r="F137" s="3">
        <f t="shared" si="4"/>
        <v>0</v>
      </c>
      <c r="G137" s="3">
        <f t="shared" si="5"/>
        <v>0</v>
      </c>
      <c r="H137" s="4"/>
      <c r="I137" s="4"/>
      <c r="J137" s="3">
        <f t="shared" si="6"/>
        <v>0</v>
      </c>
      <c r="K137" s="3">
        <f t="shared" si="7"/>
        <v>0</v>
      </c>
      <c r="L137" s="4"/>
    </row>
    <row r="138" spans="1:12" ht="12.75" customHeight="1">
      <c r="A138" s="5" t="s">
        <v>237</v>
      </c>
      <c r="B138" s="3"/>
      <c r="C138" s="3"/>
      <c r="D138" s="3"/>
      <c r="E138" s="3"/>
      <c r="F138" s="3">
        <f t="shared" si="4"/>
        <v>0</v>
      </c>
      <c r="G138" s="3">
        <f t="shared" si="5"/>
        <v>0</v>
      </c>
      <c r="H138" s="3"/>
      <c r="I138" s="3"/>
      <c r="J138" s="3">
        <f t="shared" si="6"/>
        <v>0</v>
      </c>
      <c r="K138" s="3">
        <f t="shared" si="7"/>
        <v>0</v>
      </c>
      <c r="L138" s="3"/>
    </row>
    <row r="139" spans="1:12" ht="12.75" customHeight="1">
      <c r="A139" s="6" t="s">
        <v>238</v>
      </c>
      <c r="B139" s="4"/>
      <c r="C139" s="4"/>
      <c r="D139" s="4"/>
      <c r="E139" s="4"/>
      <c r="F139" s="3">
        <f t="shared" si="4"/>
        <v>0</v>
      </c>
      <c r="G139" s="3">
        <f t="shared" si="5"/>
        <v>0</v>
      </c>
      <c r="H139" s="4"/>
      <c r="I139" s="4"/>
      <c r="J139" s="3">
        <f t="shared" si="6"/>
        <v>0</v>
      </c>
      <c r="K139" s="3">
        <f t="shared" si="7"/>
        <v>0</v>
      </c>
      <c r="L139" s="4"/>
    </row>
    <row r="140" spans="1:12" ht="12.75" customHeight="1">
      <c r="A140" s="5" t="s">
        <v>155</v>
      </c>
      <c r="B140" s="3"/>
      <c r="C140" s="3"/>
      <c r="D140" s="3"/>
      <c r="E140" s="3"/>
      <c r="F140" s="3">
        <f t="shared" si="4"/>
        <v>0</v>
      </c>
      <c r="G140" s="3">
        <f t="shared" si="5"/>
        <v>0</v>
      </c>
      <c r="H140" s="3"/>
      <c r="I140" s="3"/>
      <c r="J140" s="3">
        <f t="shared" si="6"/>
        <v>0</v>
      </c>
      <c r="K140" s="3">
        <f t="shared" si="7"/>
        <v>0</v>
      </c>
      <c r="L140" s="3"/>
    </row>
    <row r="141" spans="1:12" ht="12.75" customHeight="1">
      <c r="A141" s="6" t="s">
        <v>156</v>
      </c>
      <c r="B141" s="4"/>
      <c r="C141" s="4"/>
      <c r="D141" s="4"/>
      <c r="E141" s="4"/>
      <c r="F141" s="3">
        <f t="shared" si="4"/>
        <v>0</v>
      </c>
      <c r="G141" s="3">
        <f t="shared" si="5"/>
        <v>0</v>
      </c>
      <c r="H141" s="4"/>
      <c r="I141" s="4"/>
      <c r="J141" s="3">
        <f t="shared" si="6"/>
        <v>0</v>
      </c>
      <c r="K141" s="3">
        <f t="shared" si="7"/>
        <v>0</v>
      </c>
      <c r="L141" s="4"/>
    </row>
    <row r="142" spans="1:12" ht="12.75" customHeight="1">
      <c r="A142" s="5" t="s">
        <v>239</v>
      </c>
      <c r="B142" s="3"/>
      <c r="C142" s="3"/>
      <c r="D142" s="3"/>
      <c r="E142" s="3"/>
      <c r="F142" s="3">
        <f t="shared" si="4"/>
        <v>0</v>
      </c>
      <c r="G142" s="3">
        <f t="shared" si="5"/>
        <v>0</v>
      </c>
      <c r="H142" s="3"/>
      <c r="I142" s="3"/>
      <c r="J142" s="3">
        <f t="shared" si="6"/>
        <v>0</v>
      </c>
      <c r="K142" s="3">
        <f t="shared" si="7"/>
        <v>0</v>
      </c>
      <c r="L142" s="3"/>
    </row>
    <row r="143" spans="1:12" ht="12.75" customHeight="1">
      <c r="A143" s="6" t="s">
        <v>240</v>
      </c>
      <c r="B143" s="4"/>
      <c r="C143" s="4"/>
      <c r="D143" s="4"/>
      <c r="E143" s="4"/>
      <c r="F143" s="3">
        <f t="shared" si="4"/>
        <v>0</v>
      </c>
      <c r="G143" s="3">
        <f t="shared" si="5"/>
        <v>0</v>
      </c>
      <c r="H143" s="4"/>
      <c r="I143" s="4"/>
      <c r="J143" s="3">
        <f t="shared" si="6"/>
        <v>0</v>
      </c>
      <c r="K143" s="3">
        <f t="shared" si="7"/>
        <v>0</v>
      </c>
      <c r="L143" s="4"/>
    </row>
    <row r="144" spans="1:12" ht="12.75" customHeight="1">
      <c r="A144" s="5" t="s">
        <v>241</v>
      </c>
      <c r="B144" s="3"/>
      <c r="C144" s="3"/>
      <c r="D144" s="3"/>
      <c r="E144" s="3"/>
      <c r="F144" s="3">
        <f t="shared" si="4"/>
        <v>0</v>
      </c>
      <c r="G144" s="3">
        <f t="shared" si="5"/>
        <v>0</v>
      </c>
      <c r="H144" s="3"/>
      <c r="I144" s="3"/>
      <c r="J144" s="3">
        <f t="shared" si="6"/>
        <v>0</v>
      </c>
      <c r="K144" s="3">
        <f t="shared" si="7"/>
        <v>0</v>
      </c>
      <c r="L144" s="3"/>
    </row>
    <row r="145" spans="1:12" ht="12.75" customHeight="1">
      <c r="A145" s="6" t="s">
        <v>242</v>
      </c>
      <c r="B145" s="4"/>
      <c r="C145" s="4"/>
      <c r="D145" s="4"/>
      <c r="E145" s="4"/>
      <c r="F145" s="3">
        <f t="shared" si="4"/>
        <v>0</v>
      </c>
      <c r="G145" s="3">
        <f t="shared" si="5"/>
        <v>0</v>
      </c>
      <c r="H145" s="4"/>
      <c r="I145" s="4"/>
      <c r="J145" s="3">
        <f t="shared" si="6"/>
        <v>0</v>
      </c>
      <c r="K145" s="3">
        <f t="shared" si="7"/>
        <v>0</v>
      </c>
      <c r="L145" s="4"/>
    </row>
    <row r="146" spans="1:12" ht="12.75" customHeight="1">
      <c r="A146" s="5" t="s">
        <v>155</v>
      </c>
      <c r="B146" s="3"/>
      <c r="C146" s="3"/>
      <c r="D146" s="3"/>
      <c r="E146" s="3"/>
      <c r="F146" s="3">
        <f t="shared" si="4"/>
        <v>0</v>
      </c>
      <c r="G146" s="3">
        <f t="shared" si="5"/>
        <v>0</v>
      </c>
      <c r="H146" s="3"/>
      <c r="I146" s="3"/>
      <c r="J146" s="3">
        <f t="shared" si="6"/>
        <v>0</v>
      </c>
      <c r="K146" s="3">
        <f t="shared" si="7"/>
        <v>0</v>
      </c>
      <c r="L146" s="3"/>
    </row>
    <row r="147" spans="1:12" ht="12.75" customHeight="1">
      <c r="A147" s="6" t="s">
        <v>156</v>
      </c>
      <c r="B147" s="4"/>
      <c r="C147" s="4"/>
      <c r="D147" s="4"/>
      <c r="E147" s="4"/>
      <c r="F147" s="3">
        <f t="shared" si="4"/>
        <v>0</v>
      </c>
      <c r="G147" s="3">
        <f t="shared" si="5"/>
        <v>0</v>
      </c>
      <c r="H147" s="4"/>
      <c r="I147" s="4"/>
      <c r="J147" s="3">
        <f t="shared" si="6"/>
        <v>0</v>
      </c>
      <c r="K147" s="3">
        <f t="shared" si="7"/>
        <v>0</v>
      </c>
      <c r="L147" s="4"/>
    </row>
    <row r="148" spans="1:12" ht="12.75" customHeight="1">
      <c r="A148" s="5" t="s">
        <v>243</v>
      </c>
      <c r="B148" s="3">
        <v>175500</v>
      </c>
      <c r="C148" s="3">
        <v>417798</v>
      </c>
      <c r="D148" s="3">
        <v>245631.54</v>
      </c>
      <c r="E148" s="3">
        <v>245631.54</v>
      </c>
      <c r="F148" s="3">
        <f t="shared" si="4"/>
        <v>2.5</v>
      </c>
      <c r="G148" s="3">
        <f t="shared" si="5"/>
        <v>172166.46</v>
      </c>
      <c r="H148" s="3">
        <v>226308.78</v>
      </c>
      <c r="I148" s="3">
        <v>226308.78</v>
      </c>
      <c r="J148" s="3">
        <f t="shared" si="6"/>
        <v>3.32</v>
      </c>
      <c r="K148" s="3">
        <f t="shared" si="7"/>
        <v>191489.22</v>
      </c>
      <c r="L148" s="3"/>
    </row>
    <row r="149" spans="1:12" ht="12.75" customHeight="1">
      <c r="A149" s="6" t="s">
        <v>244</v>
      </c>
      <c r="B149" s="4"/>
      <c r="C149" s="4"/>
      <c r="D149" s="4"/>
      <c r="E149" s="4"/>
      <c r="F149" s="3">
        <f aca="true" t="shared" si="8" ref="F149:F212">ROUNDDOWN(E149/$E$217*100,2)</f>
        <v>0</v>
      </c>
      <c r="G149" s="3">
        <f aca="true" t="shared" si="9" ref="G149:G212">C149-E149</f>
        <v>0</v>
      </c>
      <c r="H149" s="4"/>
      <c r="I149" s="4"/>
      <c r="J149" s="3">
        <f aca="true" t="shared" si="10" ref="J149:J212">ROUNDDOWN(I149/$I$217*100,2)</f>
        <v>0</v>
      </c>
      <c r="K149" s="3">
        <f aca="true" t="shared" si="11" ref="K149:K212">C149-I149</f>
        <v>0</v>
      </c>
      <c r="L149" s="4"/>
    </row>
    <row r="150" spans="1:12" ht="12.75" customHeight="1">
      <c r="A150" s="5" t="s">
        <v>245</v>
      </c>
      <c r="B150" s="3"/>
      <c r="C150" s="3"/>
      <c r="D150" s="3"/>
      <c r="E150" s="3"/>
      <c r="F150" s="3">
        <f t="shared" si="8"/>
        <v>0</v>
      </c>
      <c r="G150" s="3">
        <f t="shared" si="9"/>
        <v>0</v>
      </c>
      <c r="H150" s="3"/>
      <c r="I150" s="3"/>
      <c r="J150" s="3">
        <f t="shared" si="10"/>
        <v>0</v>
      </c>
      <c r="K150" s="3">
        <f t="shared" si="11"/>
        <v>0</v>
      </c>
      <c r="L150" s="3"/>
    </row>
    <row r="151" spans="1:12" ht="12.75" customHeight="1">
      <c r="A151" s="6" t="s">
        <v>246</v>
      </c>
      <c r="B151" s="4"/>
      <c r="C151" s="4"/>
      <c r="D151" s="4"/>
      <c r="E151" s="4"/>
      <c r="F151" s="3">
        <f t="shared" si="8"/>
        <v>0</v>
      </c>
      <c r="G151" s="3">
        <f t="shared" si="9"/>
        <v>0</v>
      </c>
      <c r="H151" s="4"/>
      <c r="I151" s="4"/>
      <c r="J151" s="3">
        <f t="shared" si="10"/>
        <v>0</v>
      </c>
      <c r="K151" s="3">
        <f t="shared" si="11"/>
        <v>0</v>
      </c>
      <c r="L151" s="4"/>
    </row>
    <row r="152" spans="1:12" ht="12.75" customHeight="1">
      <c r="A152" s="5" t="s">
        <v>247</v>
      </c>
      <c r="B152" s="3"/>
      <c r="C152" s="3"/>
      <c r="D152" s="3"/>
      <c r="E152" s="3"/>
      <c r="F152" s="3">
        <f t="shared" si="8"/>
        <v>0</v>
      </c>
      <c r="G152" s="3">
        <f t="shared" si="9"/>
        <v>0</v>
      </c>
      <c r="H152" s="3"/>
      <c r="I152" s="3"/>
      <c r="J152" s="3">
        <f t="shared" si="10"/>
        <v>0</v>
      </c>
      <c r="K152" s="3">
        <f t="shared" si="11"/>
        <v>0</v>
      </c>
      <c r="L152" s="3"/>
    </row>
    <row r="153" spans="1:12" ht="12.75" customHeight="1">
      <c r="A153" s="6" t="s">
        <v>248</v>
      </c>
      <c r="B153" s="4"/>
      <c r="C153" s="4"/>
      <c r="D153" s="4"/>
      <c r="E153" s="4"/>
      <c r="F153" s="3">
        <f t="shared" si="8"/>
        <v>0</v>
      </c>
      <c r="G153" s="3">
        <f t="shared" si="9"/>
        <v>0</v>
      </c>
      <c r="H153" s="4"/>
      <c r="I153" s="4"/>
      <c r="J153" s="3">
        <f t="shared" si="10"/>
        <v>0</v>
      </c>
      <c r="K153" s="3">
        <f t="shared" si="11"/>
        <v>0</v>
      </c>
      <c r="L153" s="4"/>
    </row>
    <row r="154" spans="1:12" ht="12.75" customHeight="1">
      <c r="A154" s="5" t="s">
        <v>249</v>
      </c>
      <c r="B154" s="3">
        <v>175500</v>
      </c>
      <c r="C154" s="3">
        <v>417798</v>
      </c>
      <c r="D154" s="3">
        <v>245631.54</v>
      </c>
      <c r="E154" s="3">
        <v>245631.54</v>
      </c>
      <c r="F154" s="3">
        <f t="shared" si="8"/>
        <v>2.5</v>
      </c>
      <c r="G154" s="3">
        <f t="shared" si="9"/>
        <v>172166.46</v>
      </c>
      <c r="H154" s="3">
        <v>226308.78</v>
      </c>
      <c r="I154" s="3">
        <v>226308.78</v>
      </c>
      <c r="J154" s="3">
        <f t="shared" si="10"/>
        <v>3.32</v>
      </c>
      <c r="K154" s="3">
        <f t="shared" si="11"/>
        <v>191489.22</v>
      </c>
      <c r="L154" s="3"/>
    </row>
    <row r="155" spans="1:12" ht="12.75" customHeight="1">
      <c r="A155" s="6" t="s">
        <v>250</v>
      </c>
      <c r="B155" s="4"/>
      <c r="C155" s="4"/>
      <c r="D155" s="4"/>
      <c r="E155" s="4"/>
      <c r="F155" s="3">
        <f t="shared" si="8"/>
        <v>0</v>
      </c>
      <c r="G155" s="3">
        <f t="shared" si="9"/>
        <v>0</v>
      </c>
      <c r="H155" s="4"/>
      <c r="I155" s="4"/>
      <c r="J155" s="3">
        <f t="shared" si="10"/>
        <v>0</v>
      </c>
      <c r="K155" s="3">
        <f t="shared" si="11"/>
        <v>0</v>
      </c>
      <c r="L155" s="4"/>
    </row>
    <row r="156" spans="1:12" ht="12.75" customHeight="1">
      <c r="A156" s="5" t="s">
        <v>155</v>
      </c>
      <c r="B156" s="3"/>
      <c r="C156" s="3"/>
      <c r="D156" s="3"/>
      <c r="E156" s="3"/>
      <c r="F156" s="3">
        <f t="shared" si="8"/>
        <v>0</v>
      </c>
      <c r="G156" s="3">
        <f t="shared" si="9"/>
        <v>0</v>
      </c>
      <c r="H156" s="3"/>
      <c r="I156" s="3"/>
      <c r="J156" s="3">
        <f t="shared" si="10"/>
        <v>0</v>
      </c>
      <c r="K156" s="3">
        <f t="shared" si="11"/>
        <v>0</v>
      </c>
      <c r="L156" s="3"/>
    </row>
    <row r="157" spans="1:12" ht="12.75" customHeight="1">
      <c r="A157" s="6" t="s">
        <v>156</v>
      </c>
      <c r="B157" s="4"/>
      <c r="C157" s="4"/>
      <c r="D157" s="4"/>
      <c r="E157" s="4"/>
      <c r="F157" s="3">
        <f t="shared" si="8"/>
        <v>0</v>
      </c>
      <c r="G157" s="3">
        <f t="shared" si="9"/>
        <v>0</v>
      </c>
      <c r="H157" s="4"/>
      <c r="I157" s="4"/>
      <c r="J157" s="3">
        <f t="shared" si="10"/>
        <v>0</v>
      </c>
      <c r="K157" s="3">
        <f t="shared" si="11"/>
        <v>0</v>
      </c>
      <c r="L157" s="4"/>
    </row>
    <row r="158" spans="1:12" ht="12.75" customHeight="1">
      <c r="A158" s="5" t="s">
        <v>251</v>
      </c>
      <c r="B158" s="3"/>
      <c r="C158" s="3"/>
      <c r="D158" s="3"/>
      <c r="E158" s="3"/>
      <c r="F158" s="3">
        <f t="shared" si="8"/>
        <v>0</v>
      </c>
      <c r="G158" s="3">
        <f t="shared" si="9"/>
        <v>0</v>
      </c>
      <c r="H158" s="3"/>
      <c r="I158" s="3"/>
      <c r="J158" s="3">
        <f t="shared" si="10"/>
        <v>0</v>
      </c>
      <c r="K158" s="3">
        <f t="shared" si="11"/>
        <v>0</v>
      </c>
      <c r="L158" s="3"/>
    </row>
    <row r="159" spans="1:12" ht="12.75" customHeight="1">
      <c r="A159" s="6" t="s">
        <v>252</v>
      </c>
      <c r="B159" s="4"/>
      <c r="C159" s="4"/>
      <c r="D159" s="4"/>
      <c r="E159" s="4"/>
      <c r="F159" s="3">
        <f t="shared" si="8"/>
        <v>0</v>
      </c>
      <c r="G159" s="3">
        <f t="shared" si="9"/>
        <v>0</v>
      </c>
      <c r="H159" s="4"/>
      <c r="I159" s="4"/>
      <c r="J159" s="3">
        <f t="shared" si="10"/>
        <v>0</v>
      </c>
      <c r="K159" s="3">
        <f t="shared" si="11"/>
        <v>0</v>
      </c>
      <c r="L159" s="4"/>
    </row>
    <row r="160" spans="1:12" ht="12.75" customHeight="1">
      <c r="A160" s="5" t="s">
        <v>253</v>
      </c>
      <c r="B160" s="3"/>
      <c r="C160" s="3"/>
      <c r="D160" s="3"/>
      <c r="E160" s="3"/>
      <c r="F160" s="3">
        <f t="shared" si="8"/>
        <v>0</v>
      </c>
      <c r="G160" s="3">
        <f t="shared" si="9"/>
        <v>0</v>
      </c>
      <c r="H160" s="3"/>
      <c r="I160" s="3"/>
      <c r="J160" s="3">
        <f t="shared" si="10"/>
        <v>0</v>
      </c>
      <c r="K160" s="3">
        <f t="shared" si="11"/>
        <v>0</v>
      </c>
      <c r="L160" s="3"/>
    </row>
    <row r="161" spans="1:12" ht="12.75" customHeight="1">
      <c r="A161" s="6" t="s">
        <v>155</v>
      </c>
      <c r="B161" s="4"/>
      <c r="C161" s="4"/>
      <c r="D161" s="4"/>
      <c r="E161" s="4"/>
      <c r="F161" s="3">
        <f t="shared" si="8"/>
        <v>0</v>
      </c>
      <c r="G161" s="3">
        <f t="shared" si="9"/>
        <v>0</v>
      </c>
      <c r="H161" s="4"/>
      <c r="I161" s="4"/>
      <c r="J161" s="3">
        <f t="shared" si="10"/>
        <v>0</v>
      </c>
      <c r="K161" s="3">
        <f t="shared" si="11"/>
        <v>0</v>
      </c>
      <c r="L161" s="4"/>
    </row>
    <row r="162" spans="1:12" ht="12.75" customHeight="1">
      <c r="A162" s="5" t="s">
        <v>156</v>
      </c>
      <c r="B162" s="3"/>
      <c r="C162" s="3"/>
      <c r="D162" s="3"/>
      <c r="E162" s="3"/>
      <c r="F162" s="3">
        <f t="shared" si="8"/>
        <v>0</v>
      </c>
      <c r="G162" s="3">
        <f t="shared" si="9"/>
        <v>0</v>
      </c>
      <c r="H162" s="3"/>
      <c r="I162" s="3"/>
      <c r="J162" s="3">
        <f t="shared" si="10"/>
        <v>0</v>
      </c>
      <c r="K162" s="3">
        <f t="shared" si="11"/>
        <v>0</v>
      </c>
      <c r="L162" s="3"/>
    </row>
    <row r="163" spans="1:12" ht="12.75" customHeight="1">
      <c r="A163" s="6" t="s">
        <v>254</v>
      </c>
      <c r="B163" s="4"/>
      <c r="C163" s="4"/>
      <c r="D163" s="4"/>
      <c r="E163" s="4"/>
      <c r="F163" s="3">
        <f t="shared" si="8"/>
        <v>0</v>
      </c>
      <c r="G163" s="3">
        <f t="shared" si="9"/>
        <v>0</v>
      </c>
      <c r="H163" s="4"/>
      <c r="I163" s="4"/>
      <c r="J163" s="3">
        <f t="shared" si="10"/>
        <v>0</v>
      </c>
      <c r="K163" s="3">
        <f t="shared" si="11"/>
        <v>0</v>
      </c>
      <c r="L163" s="4"/>
    </row>
    <row r="164" spans="1:12" ht="12.75" customHeight="1">
      <c r="A164" s="5" t="s">
        <v>255</v>
      </c>
      <c r="B164" s="3"/>
      <c r="C164" s="3"/>
      <c r="D164" s="3"/>
      <c r="E164" s="3"/>
      <c r="F164" s="3">
        <f t="shared" si="8"/>
        <v>0</v>
      </c>
      <c r="G164" s="3">
        <f t="shared" si="9"/>
        <v>0</v>
      </c>
      <c r="H164" s="3"/>
      <c r="I164" s="3"/>
      <c r="J164" s="3">
        <f t="shared" si="10"/>
        <v>0</v>
      </c>
      <c r="K164" s="3">
        <f t="shared" si="11"/>
        <v>0</v>
      </c>
      <c r="L164" s="3"/>
    </row>
    <row r="165" spans="1:12" ht="12.75" customHeight="1">
      <c r="A165" s="6" t="s">
        <v>256</v>
      </c>
      <c r="B165" s="4"/>
      <c r="C165" s="4"/>
      <c r="D165" s="4"/>
      <c r="E165" s="4"/>
      <c r="F165" s="3">
        <f t="shared" si="8"/>
        <v>0</v>
      </c>
      <c r="G165" s="3">
        <f t="shared" si="9"/>
        <v>0</v>
      </c>
      <c r="H165" s="4"/>
      <c r="I165" s="4"/>
      <c r="J165" s="3">
        <f t="shared" si="10"/>
        <v>0</v>
      </c>
      <c r="K165" s="3">
        <f t="shared" si="11"/>
        <v>0</v>
      </c>
      <c r="L165" s="4"/>
    </row>
    <row r="166" spans="1:12" ht="12.75" customHeight="1">
      <c r="A166" s="5" t="s">
        <v>257</v>
      </c>
      <c r="B166" s="3"/>
      <c r="C166" s="3"/>
      <c r="D166" s="3"/>
      <c r="E166" s="3"/>
      <c r="F166" s="3">
        <f t="shared" si="8"/>
        <v>0</v>
      </c>
      <c r="G166" s="3">
        <f t="shared" si="9"/>
        <v>0</v>
      </c>
      <c r="H166" s="3"/>
      <c r="I166" s="3"/>
      <c r="J166" s="3">
        <f t="shared" si="10"/>
        <v>0</v>
      </c>
      <c r="K166" s="3">
        <f t="shared" si="11"/>
        <v>0</v>
      </c>
      <c r="L166" s="3"/>
    </row>
    <row r="167" spans="1:12" ht="12.75" customHeight="1">
      <c r="A167" s="6" t="s">
        <v>258</v>
      </c>
      <c r="B167" s="4"/>
      <c r="C167" s="4"/>
      <c r="D167" s="4"/>
      <c r="E167" s="4"/>
      <c r="F167" s="3">
        <f t="shared" si="8"/>
        <v>0</v>
      </c>
      <c r="G167" s="3">
        <f t="shared" si="9"/>
        <v>0</v>
      </c>
      <c r="H167" s="4"/>
      <c r="I167" s="4"/>
      <c r="J167" s="3">
        <f t="shared" si="10"/>
        <v>0</v>
      </c>
      <c r="K167" s="3">
        <f t="shared" si="11"/>
        <v>0</v>
      </c>
      <c r="L167" s="4"/>
    </row>
    <row r="168" spans="1:12" ht="12.75" customHeight="1">
      <c r="A168" s="5" t="s">
        <v>259</v>
      </c>
      <c r="B168" s="3"/>
      <c r="C168" s="3"/>
      <c r="D168" s="3"/>
      <c r="E168" s="3"/>
      <c r="F168" s="3">
        <f t="shared" si="8"/>
        <v>0</v>
      </c>
      <c r="G168" s="3">
        <f t="shared" si="9"/>
        <v>0</v>
      </c>
      <c r="H168" s="3"/>
      <c r="I168" s="3"/>
      <c r="J168" s="3">
        <f t="shared" si="10"/>
        <v>0</v>
      </c>
      <c r="K168" s="3">
        <f t="shared" si="11"/>
        <v>0</v>
      </c>
      <c r="L168" s="3"/>
    </row>
    <row r="169" spans="1:12" ht="12.75" customHeight="1">
      <c r="A169" s="6" t="s">
        <v>155</v>
      </c>
      <c r="B169" s="4"/>
      <c r="C169" s="4"/>
      <c r="D169" s="4"/>
      <c r="E169" s="4"/>
      <c r="F169" s="3">
        <f t="shared" si="8"/>
        <v>0</v>
      </c>
      <c r="G169" s="3">
        <f t="shared" si="9"/>
        <v>0</v>
      </c>
      <c r="H169" s="4"/>
      <c r="I169" s="4"/>
      <c r="J169" s="3">
        <f t="shared" si="10"/>
        <v>0</v>
      </c>
      <c r="K169" s="3">
        <f t="shared" si="11"/>
        <v>0</v>
      </c>
      <c r="L169" s="4"/>
    </row>
    <row r="170" spans="1:12" ht="12.75" customHeight="1">
      <c r="A170" s="5" t="s">
        <v>156</v>
      </c>
      <c r="B170" s="3"/>
      <c r="C170" s="3"/>
      <c r="D170" s="3"/>
      <c r="E170" s="3"/>
      <c r="F170" s="3">
        <f t="shared" si="8"/>
        <v>0</v>
      </c>
      <c r="G170" s="3">
        <f t="shared" si="9"/>
        <v>0</v>
      </c>
      <c r="H170" s="3"/>
      <c r="I170" s="3"/>
      <c r="J170" s="3">
        <f t="shared" si="10"/>
        <v>0</v>
      </c>
      <c r="K170" s="3">
        <f t="shared" si="11"/>
        <v>0</v>
      </c>
      <c r="L170" s="3"/>
    </row>
    <row r="171" spans="1:12" ht="12.75" customHeight="1">
      <c r="A171" s="6" t="s">
        <v>260</v>
      </c>
      <c r="B171" s="4">
        <v>325000</v>
      </c>
      <c r="C171" s="4">
        <v>3060130</v>
      </c>
      <c r="D171" s="4">
        <v>59634.47</v>
      </c>
      <c r="E171" s="4">
        <v>59634.47</v>
      </c>
      <c r="F171" s="3">
        <f t="shared" si="8"/>
        <v>0.6</v>
      </c>
      <c r="G171" s="3">
        <f t="shared" si="9"/>
        <v>3000495.53</v>
      </c>
      <c r="H171" s="4">
        <v>59345.8</v>
      </c>
      <c r="I171" s="4">
        <v>59345.8</v>
      </c>
      <c r="J171" s="3">
        <f t="shared" si="10"/>
        <v>0.87</v>
      </c>
      <c r="K171" s="3">
        <f t="shared" si="11"/>
        <v>3000784.2</v>
      </c>
      <c r="L171" s="4"/>
    </row>
    <row r="172" spans="1:12" ht="12.75" customHeight="1">
      <c r="A172" s="5" t="s">
        <v>261</v>
      </c>
      <c r="B172" s="3"/>
      <c r="C172" s="3"/>
      <c r="D172" s="3"/>
      <c r="E172" s="3"/>
      <c r="F172" s="3">
        <f t="shared" si="8"/>
        <v>0</v>
      </c>
      <c r="G172" s="3">
        <f t="shared" si="9"/>
        <v>0</v>
      </c>
      <c r="H172" s="3"/>
      <c r="I172" s="3"/>
      <c r="J172" s="3">
        <f t="shared" si="10"/>
        <v>0</v>
      </c>
      <c r="K172" s="3">
        <f t="shared" si="11"/>
        <v>0</v>
      </c>
      <c r="L172" s="3"/>
    </row>
    <row r="173" spans="1:12" ht="12.75" customHeight="1">
      <c r="A173" s="6" t="s">
        <v>262</v>
      </c>
      <c r="B173" s="4"/>
      <c r="C173" s="4"/>
      <c r="D173" s="4"/>
      <c r="E173" s="4"/>
      <c r="F173" s="3">
        <f t="shared" si="8"/>
        <v>0</v>
      </c>
      <c r="G173" s="3">
        <f t="shared" si="9"/>
        <v>0</v>
      </c>
      <c r="H173" s="4"/>
      <c r="I173" s="4"/>
      <c r="J173" s="3">
        <f t="shared" si="10"/>
        <v>0</v>
      </c>
      <c r="K173" s="3">
        <f t="shared" si="11"/>
        <v>0</v>
      </c>
      <c r="L173" s="4"/>
    </row>
    <row r="174" spans="1:12" ht="12.75" customHeight="1">
      <c r="A174" s="5" t="s">
        <v>263</v>
      </c>
      <c r="B174" s="3"/>
      <c r="C174" s="3"/>
      <c r="D174" s="3"/>
      <c r="E174" s="3"/>
      <c r="F174" s="3">
        <f t="shared" si="8"/>
        <v>0</v>
      </c>
      <c r="G174" s="3">
        <f t="shared" si="9"/>
        <v>0</v>
      </c>
      <c r="H174" s="3"/>
      <c r="I174" s="3"/>
      <c r="J174" s="3">
        <f t="shared" si="10"/>
        <v>0</v>
      </c>
      <c r="K174" s="3">
        <f t="shared" si="11"/>
        <v>0</v>
      </c>
      <c r="L174" s="3"/>
    </row>
    <row r="175" spans="1:12" ht="12.75" customHeight="1">
      <c r="A175" s="6" t="s">
        <v>264</v>
      </c>
      <c r="B175" s="4"/>
      <c r="C175" s="4"/>
      <c r="D175" s="4"/>
      <c r="E175" s="4"/>
      <c r="F175" s="3">
        <f t="shared" si="8"/>
        <v>0</v>
      </c>
      <c r="G175" s="3">
        <f t="shared" si="9"/>
        <v>0</v>
      </c>
      <c r="H175" s="4"/>
      <c r="I175" s="4"/>
      <c r="J175" s="3">
        <f t="shared" si="10"/>
        <v>0</v>
      </c>
      <c r="K175" s="3">
        <f t="shared" si="11"/>
        <v>0</v>
      </c>
      <c r="L175" s="4"/>
    </row>
    <row r="176" spans="1:12" ht="12.75" customHeight="1">
      <c r="A176" s="5" t="s">
        <v>265</v>
      </c>
      <c r="B176" s="3">
        <v>325000</v>
      </c>
      <c r="C176" s="3">
        <v>3060130</v>
      </c>
      <c r="D176" s="3">
        <v>59634.47</v>
      </c>
      <c r="E176" s="3">
        <v>59634.47</v>
      </c>
      <c r="F176" s="3">
        <f t="shared" si="8"/>
        <v>0.6</v>
      </c>
      <c r="G176" s="3">
        <f t="shared" si="9"/>
        <v>3000495.53</v>
      </c>
      <c r="H176" s="3">
        <v>59345.8</v>
      </c>
      <c r="I176" s="3">
        <v>59345.8</v>
      </c>
      <c r="J176" s="3">
        <f t="shared" si="10"/>
        <v>0.87</v>
      </c>
      <c r="K176" s="3">
        <f t="shared" si="11"/>
        <v>3000784.2</v>
      </c>
      <c r="L176" s="3"/>
    </row>
    <row r="177" spans="1:12" ht="12.75" customHeight="1">
      <c r="A177" s="6" t="s">
        <v>155</v>
      </c>
      <c r="B177" s="4"/>
      <c r="C177" s="4"/>
      <c r="D177" s="4"/>
      <c r="E177" s="4"/>
      <c r="F177" s="3">
        <f t="shared" si="8"/>
        <v>0</v>
      </c>
      <c r="G177" s="3">
        <f t="shared" si="9"/>
        <v>0</v>
      </c>
      <c r="H177" s="4"/>
      <c r="I177" s="4"/>
      <c r="J177" s="3">
        <f t="shared" si="10"/>
        <v>0</v>
      </c>
      <c r="K177" s="3">
        <f t="shared" si="11"/>
        <v>0</v>
      </c>
      <c r="L177" s="4"/>
    </row>
    <row r="178" spans="1:12" ht="12.75" customHeight="1">
      <c r="A178" s="5" t="s">
        <v>156</v>
      </c>
      <c r="B178" s="3"/>
      <c r="C178" s="3"/>
      <c r="D178" s="3"/>
      <c r="E178" s="3"/>
      <c r="F178" s="3">
        <f t="shared" si="8"/>
        <v>0</v>
      </c>
      <c r="G178" s="3">
        <f t="shared" si="9"/>
        <v>0</v>
      </c>
      <c r="H178" s="3"/>
      <c r="I178" s="3"/>
      <c r="J178" s="3">
        <f t="shared" si="10"/>
        <v>0</v>
      </c>
      <c r="K178" s="3">
        <f t="shared" si="11"/>
        <v>0</v>
      </c>
      <c r="L178" s="3"/>
    </row>
    <row r="179" spans="1:12" ht="12.75" customHeight="1">
      <c r="A179" s="6" t="s">
        <v>266</v>
      </c>
      <c r="B179" s="4"/>
      <c r="C179" s="4"/>
      <c r="D179" s="4"/>
      <c r="E179" s="4"/>
      <c r="F179" s="3">
        <f t="shared" si="8"/>
        <v>0</v>
      </c>
      <c r="G179" s="3">
        <f t="shared" si="9"/>
        <v>0</v>
      </c>
      <c r="H179" s="4"/>
      <c r="I179" s="4"/>
      <c r="J179" s="3">
        <f t="shared" si="10"/>
        <v>0</v>
      </c>
      <c r="K179" s="3">
        <f t="shared" si="11"/>
        <v>0</v>
      </c>
      <c r="L179" s="4"/>
    </row>
    <row r="180" spans="1:12" ht="12.75" customHeight="1">
      <c r="A180" s="5" t="s">
        <v>267</v>
      </c>
      <c r="B180" s="3"/>
      <c r="C180" s="3"/>
      <c r="D180" s="3"/>
      <c r="E180" s="3"/>
      <c r="F180" s="3">
        <f t="shared" si="8"/>
        <v>0</v>
      </c>
      <c r="G180" s="3">
        <f t="shared" si="9"/>
        <v>0</v>
      </c>
      <c r="H180" s="3"/>
      <c r="I180" s="3"/>
      <c r="J180" s="3">
        <f t="shared" si="10"/>
        <v>0</v>
      </c>
      <c r="K180" s="3">
        <f t="shared" si="11"/>
        <v>0</v>
      </c>
      <c r="L180" s="3"/>
    </row>
    <row r="181" spans="1:12" ht="12.75" customHeight="1">
      <c r="A181" s="6" t="s">
        <v>268</v>
      </c>
      <c r="B181" s="4"/>
      <c r="C181" s="4"/>
      <c r="D181" s="4"/>
      <c r="E181" s="4"/>
      <c r="F181" s="3">
        <f t="shared" si="8"/>
        <v>0</v>
      </c>
      <c r="G181" s="3">
        <f t="shared" si="9"/>
        <v>0</v>
      </c>
      <c r="H181" s="4"/>
      <c r="I181" s="4"/>
      <c r="J181" s="3">
        <f t="shared" si="10"/>
        <v>0</v>
      </c>
      <c r="K181" s="3">
        <f t="shared" si="11"/>
        <v>0</v>
      </c>
      <c r="L181" s="4"/>
    </row>
    <row r="182" spans="1:12" ht="12.75" customHeight="1">
      <c r="A182" s="5" t="s">
        <v>155</v>
      </c>
      <c r="B182" s="3"/>
      <c r="C182" s="3"/>
      <c r="D182" s="3"/>
      <c r="E182" s="3"/>
      <c r="F182" s="3">
        <f t="shared" si="8"/>
        <v>0</v>
      </c>
      <c r="G182" s="3">
        <f t="shared" si="9"/>
        <v>0</v>
      </c>
      <c r="H182" s="3"/>
      <c r="I182" s="3"/>
      <c r="J182" s="3">
        <f t="shared" si="10"/>
        <v>0</v>
      </c>
      <c r="K182" s="3">
        <f t="shared" si="11"/>
        <v>0</v>
      </c>
      <c r="L182" s="3"/>
    </row>
    <row r="183" spans="1:12" ht="12.75" customHeight="1">
      <c r="A183" s="6" t="s">
        <v>156</v>
      </c>
      <c r="B183" s="4"/>
      <c r="C183" s="4"/>
      <c r="D183" s="4"/>
      <c r="E183" s="4"/>
      <c r="F183" s="3">
        <f t="shared" si="8"/>
        <v>0</v>
      </c>
      <c r="G183" s="3">
        <f t="shared" si="9"/>
        <v>0</v>
      </c>
      <c r="H183" s="4"/>
      <c r="I183" s="4"/>
      <c r="J183" s="3">
        <f t="shared" si="10"/>
        <v>0</v>
      </c>
      <c r="K183" s="3">
        <f t="shared" si="11"/>
        <v>0</v>
      </c>
      <c r="L183" s="4"/>
    </row>
    <row r="184" spans="1:12" ht="12.75" customHeight="1">
      <c r="A184" s="5" t="s">
        <v>269</v>
      </c>
      <c r="B184" s="3"/>
      <c r="C184" s="3"/>
      <c r="D184" s="3"/>
      <c r="E184" s="3"/>
      <c r="F184" s="3">
        <f t="shared" si="8"/>
        <v>0</v>
      </c>
      <c r="G184" s="3">
        <f t="shared" si="9"/>
        <v>0</v>
      </c>
      <c r="H184" s="3"/>
      <c r="I184" s="3"/>
      <c r="J184" s="3">
        <f t="shared" si="10"/>
        <v>0</v>
      </c>
      <c r="K184" s="3">
        <f t="shared" si="11"/>
        <v>0</v>
      </c>
      <c r="L184" s="3"/>
    </row>
    <row r="185" spans="1:12" ht="12.75" customHeight="1">
      <c r="A185" s="6" t="s">
        <v>270</v>
      </c>
      <c r="B185" s="4"/>
      <c r="C185" s="4"/>
      <c r="D185" s="4"/>
      <c r="E185" s="4"/>
      <c r="F185" s="3">
        <f t="shared" si="8"/>
        <v>0</v>
      </c>
      <c r="G185" s="3">
        <f t="shared" si="9"/>
        <v>0</v>
      </c>
      <c r="H185" s="4"/>
      <c r="I185" s="4"/>
      <c r="J185" s="3">
        <f t="shared" si="10"/>
        <v>0</v>
      </c>
      <c r="K185" s="3">
        <f t="shared" si="11"/>
        <v>0</v>
      </c>
      <c r="L185" s="4"/>
    </row>
    <row r="186" spans="1:12" ht="12.75" customHeight="1">
      <c r="A186" s="5" t="s">
        <v>271</v>
      </c>
      <c r="B186" s="3"/>
      <c r="C186" s="3"/>
      <c r="D186" s="3"/>
      <c r="E186" s="3"/>
      <c r="F186" s="3">
        <f t="shared" si="8"/>
        <v>0</v>
      </c>
      <c r="G186" s="3">
        <f t="shared" si="9"/>
        <v>0</v>
      </c>
      <c r="H186" s="3"/>
      <c r="I186" s="3"/>
      <c r="J186" s="3">
        <f t="shared" si="10"/>
        <v>0</v>
      </c>
      <c r="K186" s="3">
        <f t="shared" si="11"/>
        <v>0</v>
      </c>
      <c r="L186" s="3"/>
    </row>
    <row r="187" spans="1:12" ht="12.75" customHeight="1">
      <c r="A187" s="6" t="s">
        <v>272</v>
      </c>
      <c r="B187" s="4"/>
      <c r="C187" s="4"/>
      <c r="D187" s="4"/>
      <c r="E187" s="4"/>
      <c r="F187" s="3">
        <f t="shared" si="8"/>
        <v>0</v>
      </c>
      <c r="G187" s="3">
        <f t="shared" si="9"/>
        <v>0</v>
      </c>
      <c r="H187" s="4"/>
      <c r="I187" s="4"/>
      <c r="J187" s="3">
        <f t="shared" si="10"/>
        <v>0</v>
      </c>
      <c r="K187" s="3">
        <f t="shared" si="11"/>
        <v>0</v>
      </c>
      <c r="L187" s="4"/>
    </row>
    <row r="188" spans="1:12" ht="12.75" customHeight="1">
      <c r="A188" s="5" t="s">
        <v>273</v>
      </c>
      <c r="B188" s="3"/>
      <c r="C188" s="3"/>
      <c r="D188" s="3"/>
      <c r="E188" s="3"/>
      <c r="F188" s="3">
        <f t="shared" si="8"/>
        <v>0</v>
      </c>
      <c r="G188" s="3">
        <f t="shared" si="9"/>
        <v>0</v>
      </c>
      <c r="H188" s="3"/>
      <c r="I188" s="3"/>
      <c r="J188" s="3">
        <f t="shared" si="10"/>
        <v>0</v>
      </c>
      <c r="K188" s="3">
        <f t="shared" si="11"/>
        <v>0</v>
      </c>
      <c r="L188" s="3"/>
    </row>
    <row r="189" spans="1:12" ht="12.75" customHeight="1">
      <c r="A189" s="6" t="s">
        <v>155</v>
      </c>
      <c r="B189" s="4"/>
      <c r="C189" s="4"/>
      <c r="D189" s="4"/>
      <c r="E189" s="4"/>
      <c r="F189" s="3">
        <f t="shared" si="8"/>
        <v>0</v>
      </c>
      <c r="G189" s="3">
        <f t="shared" si="9"/>
        <v>0</v>
      </c>
      <c r="H189" s="4"/>
      <c r="I189" s="4"/>
      <c r="J189" s="3">
        <f t="shared" si="10"/>
        <v>0</v>
      </c>
      <c r="K189" s="3">
        <f t="shared" si="11"/>
        <v>0</v>
      </c>
      <c r="L189" s="4"/>
    </row>
    <row r="190" spans="1:12" ht="12.75" customHeight="1">
      <c r="A190" s="5" t="s">
        <v>156</v>
      </c>
      <c r="B190" s="3"/>
      <c r="C190" s="3"/>
      <c r="D190" s="3"/>
      <c r="E190" s="3"/>
      <c r="F190" s="3">
        <f t="shared" si="8"/>
        <v>0</v>
      </c>
      <c r="G190" s="3">
        <f t="shared" si="9"/>
        <v>0</v>
      </c>
      <c r="H190" s="3"/>
      <c r="I190" s="3"/>
      <c r="J190" s="3">
        <f t="shared" si="10"/>
        <v>0</v>
      </c>
      <c r="K190" s="3">
        <f t="shared" si="11"/>
        <v>0</v>
      </c>
      <c r="L190" s="3"/>
    </row>
    <row r="191" spans="1:12" ht="12.75" customHeight="1">
      <c r="A191" s="6" t="s">
        <v>274</v>
      </c>
      <c r="B191" s="4"/>
      <c r="C191" s="4">
        <v>290081</v>
      </c>
      <c r="D191" s="4"/>
      <c r="E191" s="4"/>
      <c r="F191" s="3">
        <f t="shared" si="8"/>
        <v>0</v>
      </c>
      <c r="G191" s="3">
        <f t="shared" si="9"/>
        <v>290081</v>
      </c>
      <c r="H191" s="4"/>
      <c r="I191" s="4"/>
      <c r="J191" s="3">
        <f t="shared" si="10"/>
        <v>0</v>
      </c>
      <c r="K191" s="3">
        <f t="shared" si="11"/>
        <v>290081</v>
      </c>
      <c r="L191" s="4"/>
    </row>
    <row r="192" spans="1:12" ht="12.75" customHeight="1">
      <c r="A192" s="5" t="s">
        <v>275</v>
      </c>
      <c r="B192" s="3"/>
      <c r="C192" s="3"/>
      <c r="D192" s="3"/>
      <c r="E192" s="3"/>
      <c r="F192" s="3">
        <f t="shared" si="8"/>
        <v>0</v>
      </c>
      <c r="G192" s="3">
        <f t="shared" si="9"/>
        <v>0</v>
      </c>
      <c r="H192" s="3"/>
      <c r="I192" s="3"/>
      <c r="J192" s="3">
        <f t="shared" si="10"/>
        <v>0</v>
      </c>
      <c r="K192" s="3">
        <f t="shared" si="11"/>
        <v>0</v>
      </c>
      <c r="L192" s="3"/>
    </row>
    <row r="193" spans="1:12" ht="12.75" customHeight="1">
      <c r="A193" s="6" t="s">
        <v>276</v>
      </c>
      <c r="B193" s="4"/>
      <c r="C193" s="4">
        <v>290081</v>
      </c>
      <c r="D193" s="4"/>
      <c r="E193" s="4"/>
      <c r="F193" s="3">
        <f t="shared" si="8"/>
        <v>0</v>
      </c>
      <c r="G193" s="3">
        <f t="shared" si="9"/>
        <v>290081</v>
      </c>
      <c r="H193" s="4"/>
      <c r="I193" s="4"/>
      <c r="J193" s="3">
        <f t="shared" si="10"/>
        <v>0</v>
      </c>
      <c r="K193" s="3">
        <f t="shared" si="11"/>
        <v>290081</v>
      </c>
      <c r="L193" s="4"/>
    </row>
    <row r="194" spans="1:12" ht="12.75" customHeight="1">
      <c r="A194" s="5" t="s">
        <v>277</v>
      </c>
      <c r="B194" s="3"/>
      <c r="C194" s="3"/>
      <c r="D194" s="3"/>
      <c r="E194" s="3"/>
      <c r="F194" s="3">
        <f t="shared" si="8"/>
        <v>0</v>
      </c>
      <c r="G194" s="3">
        <f t="shared" si="9"/>
        <v>0</v>
      </c>
      <c r="H194" s="3"/>
      <c r="I194" s="3"/>
      <c r="J194" s="3">
        <f t="shared" si="10"/>
        <v>0</v>
      </c>
      <c r="K194" s="3">
        <f t="shared" si="11"/>
        <v>0</v>
      </c>
      <c r="L194" s="3"/>
    </row>
    <row r="195" spans="1:12" ht="12.75" customHeight="1">
      <c r="A195" s="6" t="s">
        <v>278</v>
      </c>
      <c r="B195" s="4"/>
      <c r="C195" s="4"/>
      <c r="D195" s="4"/>
      <c r="E195" s="4"/>
      <c r="F195" s="3">
        <f t="shared" si="8"/>
        <v>0</v>
      </c>
      <c r="G195" s="3">
        <f t="shared" si="9"/>
        <v>0</v>
      </c>
      <c r="H195" s="4"/>
      <c r="I195" s="4"/>
      <c r="J195" s="3">
        <f t="shared" si="10"/>
        <v>0</v>
      </c>
      <c r="K195" s="3">
        <f t="shared" si="11"/>
        <v>0</v>
      </c>
      <c r="L195" s="4"/>
    </row>
    <row r="196" spans="1:12" ht="12.75" customHeight="1">
      <c r="A196" s="5" t="s">
        <v>279</v>
      </c>
      <c r="B196" s="3"/>
      <c r="C196" s="3"/>
      <c r="D196" s="3"/>
      <c r="E196" s="3"/>
      <c r="F196" s="3">
        <f t="shared" si="8"/>
        <v>0</v>
      </c>
      <c r="G196" s="3">
        <f t="shared" si="9"/>
        <v>0</v>
      </c>
      <c r="H196" s="3"/>
      <c r="I196" s="3"/>
      <c r="J196" s="3">
        <f t="shared" si="10"/>
        <v>0</v>
      </c>
      <c r="K196" s="3">
        <f t="shared" si="11"/>
        <v>0</v>
      </c>
      <c r="L196" s="3"/>
    </row>
    <row r="197" spans="1:12" ht="12.75" customHeight="1">
      <c r="A197" s="6" t="s">
        <v>155</v>
      </c>
      <c r="B197" s="4"/>
      <c r="C197" s="4"/>
      <c r="D197" s="4"/>
      <c r="E197" s="4"/>
      <c r="F197" s="3">
        <f t="shared" si="8"/>
        <v>0</v>
      </c>
      <c r="G197" s="3">
        <f t="shared" si="9"/>
        <v>0</v>
      </c>
      <c r="H197" s="4"/>
      <c r="I197" s="4"/>
      <c r="J197" s="3">
        <f t="shared" si="10"/>
        <v>0</v>
      </c>
      <c r="K197" s="3">
        <f t="shared" si="11"/>
        <v>0</v>
      </c>
      <c r="L197" s="4"/>
    </row>
    <row r="198" spans="1:12" ht="12.75" customHeight="1">
      <c r="A198" s="5" t="s">
        <v>156</v>
      </c>
      <c r="B198" s="3"/>
      <c r="C198" s="3"/>
      <c r="D198" s="3"/>
      <c r="E198" s="3"/>
      <c r="F198" s="3">
        <f t="shared" si="8"/>
        <v>0</v>
      </c>
      <c r="G198" s="3">
        <f t="shared" si="9"/>
        <v>0</v>
      </c>
      <c r="H198" s="3"/>
      <c r="I198" s="3"/>
      <c r="J198" s="3">
        <f t="shared" si="10"/>
        <v>0</v>
      </c>
      <c r="K198" s="3">
        <f t="shared" si="11"/>
        <v>0</v>
      </c>
      <c r="L198" s="3"/>
    </row>
    <row r="199" spans="1:12" ht="12.75" customHeight="1">
      <c r="A199" s="6" t="s">
        <v>280</v>
      </c>
      <c r="B199" s="4">
        <v>202200</v>
      </c>
      <c r="C199" s="4">
        <v>602200</v>
      </c>
      <c r="D199" s="4">
        <v>23947.62</v>
      </c>
      <c r="E199" s="4">
        <v>23947.62</v>
      </c>
      <c r="F199" s="3">
        <f t="shared" si="8"/>
        <v>0.24</v>
      </c>
      <c r="G199" s="3">
        <f t="shared" si="9"/>
        <v>578252.38</v>
      </c>
      <c r="H199" s="4">
        <v>23776.15</v>
      </c>
      <c r="I199" s="4">
        <v>23776.15</v>
      </c>
      <c r="J199" s="3">
        <f t="shared" si="10"/>
        <v>0.34</v>
      </c>
      <c r="K199" s="3">
        <f t="shared" si="11"/>
        <v>578423.85</v>
      </c>
      <c r="L199" s="4"/>
    </row>
    <row r="200" spans="1:12" ht="12.75" customHeight="1">
      <c r="A200" s="5" t="s">
        <v>281</v>
      </c>
      <c r="B200" s="3"/>
      <c r="C200" s="3"/>
      <c r="D200" s="3"/>
      <c r="E200" s="3"/>
      <c r="F200" s="3">
        <f t="shared" si="8"/>
        <v>0</v>
      </c>
      <c r="G200" s="3">
        <f t="shared" si="9"/>
        <v>0</v>
      </c>
      <c r="H200" s="3"/>
      <c r="I200" s="3"/>
      <c r="J200" s="3">
        <f t="shared" si="10"/>
        <v>0</v>
      </c>
      <c r="K200" s="3">
        <f t="shared" si="11"/>
        <v>0</v>
      </c>
      <c r="L200" s="3"/>
    </row>
    <row r="201" spans="1:12" ht="12.75" customHeight="1">
      <c r="A201" s="6" t="s">
        <v>282</v>
      </c>
      <c r="B201" s="4">
        <v>202200</v>
      </c>
      <c r="C201" s="4">
        <v>602200</v>
      </c>
      <c r="D201" s="4">
        <v>23947.62</v>
      </c>
      <c r="E201" s="4">
        <v>23947.62</v>
      </c>
      <c r="F201" s="3">
        <f t="shared" si="8"/>
        <v>0.24</v>
      </c>
      <c r="G201" s="3">
        <f t="shared" si="9"/>
        <v>578252.38</v>
      </c>
      <c r="H201" s="4">
        <v>23776.15</v>
      </c>
      <c r="I201" s="4">
        <v>23776.15</v>
      </c>
      <c r="J201" s="3">
        <f t="shared" si="10"/>
        <v>0.34</v>
      </c>
      <c r="K201" s="3">
        <f t="shared" si="11"/>
        <v>578423.85</v>
      </c>
      <c r="L201" s="4"/>
    </row>
    <row r="202" spans="1:12" ht="12.75" customHeight="1">
      <c r="A202" s="5" t="s">
        <v>283</v>
      </c>
      <c r="B202" s="3"/>
      <c r="C202" s="3"/>
      <c r="D202" s="3"/>
      <c r="E202" s="3"/>
      <c r="F202" s="3">
        <f t="shared" si="8"/>
        <v>0</v>
      </c>
      <c r="G202" s="3">
        <f t="shared" si="9"/>
        <v>0</v>
      </c>
      <c r="H202" s="3"/>
      <c r="I202" s="3"/>
      <c r="J202" s="3">
        <f t="shared" si="10"/>
        <v>0</v>
      </c>
      <c r="K202" s="3">
        <f t="shared" si="11"/>
        <v>0</v>
      </c>
      <c r="L202" s="3"/>
    </row>
    <row r="203" spans="1:12" ht="12.75" customHeight="1">
      <c r="A203" s="6" t="s">
        <v>155</v>
      </c>
      <c r="B203" s="4"/>
      <c r="C203" s="4"/>
      <c r="D203" s="4"/>
      <c r="E203" s="4"/>
      <c r="F203" s="3">
        <f t="shared" si="8"/>
        <v>0</v>
      </c>
      <c r="G203" s="3">
        <f t="shared" si="9"/>
        <v>0</v>
      </c>
      <c r="H203" s="4"/>
      <c r="I203" s="4"/>
      <c r="J203" s="3">
        <f t="shared" si="10"/>
        <v>0</v>
      </c>
      <c r="K203" s="3">
        <f t="shared" si="11"/>
        <v>0</v>
      </c>
      <c r="L203" s="4"/>
    </row>
    <row r="204" spans="1:12" ht="12.75" customHeight="1">
      <c r="A204" s="5" t="s">
        <v>156</v>
      </c>
      <c r="B204" s="3"/>
      <c r="C204" s="3"/>
      <c r="D204" s="3"/>
      <c r="E204" s="3"/>
      <c r="F204" s="3">
        <f t="shared" si="8"/>
        <v>0</v>
      </c>
      <c r="G204" s="3">
        <f t="shared" si="9"/>
        <v>0</v>
      </c>
      <c r="H204" s="3"/>
      <c r="I204" s="3"/>
      <c r="J204" s="3">
        <f t="shared" si="10"/>
        <v>0</v>
      </c>
      <c r="K204" s="3">
        <f t="shared" si="11"/>
        <v>0</v>
      </c>
      <c r="L204" s="3"/>
    </row>
    <row r="205" spans="1:12" ht="12.75" customHeight="1">
      <c r="A205" s="6" t="s">
        <v>284</v>
      </c>
      <c r="B205" s="4">
        <v>215000</v>
      </c>
      <c r="C205" s="4">
        <v>215000</v>
      </c>
      <c r="D205" s="4">
        <v>151251.9</v>
      </c>
      <c r="E205" s="4">
        <v>151251.9</v>
      </c>
      <c r="F205" s="3">
        <f t="shared" si="8"/>
        <v>1.54</v>
      </c>
      <c r="G205" s="3">
        <f t="shared" si="9"/>
        <v>63748.100000000006</v>
      </c>
      <c r="H205" s="4">
        <v>151251.9</v>
      </c>
      <c r="I205" s="4">
        <v>151251.9</v>
      </c>
      <c r="J205" s="3">
        <f t="shared" si="10"/>
        <v>2.22</v>
      </c>
      <c r="K205" s="3">
        <f t="shared" si="11"/>
        <v>63748.100000000006</v>
      </c>
      <c r="L205" s="4"/>
    </row>
    <row r="206" spans="1:12" ht="12.75" customHeight="1">
      <c r="A206" s="5" t="s">
        <v>285</v>
      </c>
      <c r="B206" s="3"/>
      <c r="C206" s="3"/>
      <c r="D206" s="3"/>
      <c r="E206" s="3"/>
      <c r="F206" s="3">
        <f t="shared" si="8"/>
        <v>0</v>
      </c>
      <c r="G206" s="3">
        <f t="shared" si="9"/>
        <v>0</v>
      </c>
      <c r="H206" s="3"/>
      <c r="I206" s="3"/>
      <c r="J206" s="3">
        <f t="shared" si="10"/>
        <v>0</v>
      </c>
      <c r="K206" s="3">
        <f t="shared" si="11"/>
        <v>0</v>
      </c>
      <c r="L206" s="3"/>
    </row>
    <row r="207" spans="1:12" ht="12.75" customHeight="1">
      <c r="A207" s="6" t="s">
        <v>286</v>
      </c>
      <c r="B207" s="4"/>
      <c r="C207" s="4"/>
      <c r="D207" s="4"/>
      <c r="E207" s="4"/>
      <c r="F207" s="3">
        <f t="shared" si="8"/>
        <v>0</v>
      </c>
      <c r="G207" s="3">
        <f t="shared" si="9"/>
        <v>0</v>
      </c>
      <c r="H207" s="4"/>
      <c r="I207" s="4"/>
      <c r="J207" s="3">
        <f t="shared" si="10"/>
        <v>0</v>
      </c>
      <c r="K207" s="3">
        <f t="shared" si="11"/>
        <v>0</v>
      </c>
      <c r="L207" s="4"/>
    </row>
    <row r="208" spans="1:12" ht="12.75" customHeight="1">
      <c r="A208" s="5" t="s">
        <v>287</v>
      </c>
      <c r="B208" s="3">
        <v>215000</v>
      </c>
      <c r="C208" s="3">
        <v>215000</v>
      </c>
      <c r="D208" s="3">
        <v>151251.9</v>
      </c>
      <c r="E208" s="3">
        <v>151251.9</v>
      </c>
      <c r="F208" s="3">
        <f t="shared" si="8"/>
        <v>1.54</v>
      </c>
      <c r="G208" s="3">
        <f t="shared" si="9"/>
        <v>63748.100000000006</v>
      </c>
      <c r="H208" s="3">
        <v>151251.9</v>
      </c>
      <c r="I208" s="3">
        <v>151251.9</v>
      </c>
      <c r="J208" s="3">
        <f t="shared" si="10"/>
        <v>2.22</v>
      </c>
      <c r="K208" s="3">
        <f t="shared" si="11"/>
        <v>63748.100000000006</v>
      </c>
      <c r="L208" s="3"/>
    </row>
    <row r="209" spans="1:12" ht="12.75" customHeight="1">
      <c r="A209" s="6" t="s">
        <v>288</v>
      </c>
      <c r="B209" s="4"/>
      <c r="C209" s="4"/>
      <c r="D209" s="4"/>
      <c r="E209" s="4"/>
      <c r="F209" s="3">
        <f t="shared" si="8"/>
        <v>0</v>
      </c>
      <c r="G209" s="3">
        <f t="shared" si="9"/>
        <v>0</v>
      </c>
      <c r="H209" s="4"/>
      <c r="I209" s="4"/>
      <c r="J209" s="3">
        <f t="shared" si="10"/>
        <v>0</v>
      </c>
      <c r="K209" s="3">
        <f t="shared" si="11"/>
        <v>0</v>
      </c>
      <c r="L209" s="4"/>
    </row>
    <row r="210" spans="1:12" ht="12.75" customHeight="1">
      <c r="A210" s="5" t="s">
        <v>289</v>
      </c>
      <c r="B210" s="3"/>
      <c r="C210" s="3"/>
      <c r="D210" s="3"/>
      <c r="E210" s="3"/>
      <c r="F210" s="3">
        <f t="shared" si="8"/>
        <v>0</v>
      </c>
      <c r="G210" s="3">
        <f t="shared" si="9"/>
        <v>0</v>
      </c>
      <c r="H210" s="3"/>
      <c r="I210" s="3"/>
      <c r="J210" s="3">
        <f t="shared" si="10"/>
        <v>0</v>
      </c>
      <c r="K210" s="3">
        <f t="shared" si="11"/>
        <v>0</v>
      </c>
      <c r="L210" s="3"/>
    </row>
    <row r="211" spans="1:12" ht="12.75" customHeight="1">
      <c r="A211" s="6" t="s">
        <v>290</v>
      </c>
      <c r="B211" s="4"/>
      <c r="C211" s="4"/>
      <c r="D211" s="4"/>
      <c r="E211" s="4"/>
      <c r="F211" s="3">
        <f t="shared" si="8"/>
        <v>0</v>
      </c>
      <c r="G211" s="3">
        <f t="shared" si="9"/>
        <v>0</v>
      </c>
      <c r="H211" s="4"/>
      <c r="I211" s="4"/>
      <c r="J211" s="3">
        <f t="shared" si="10"/>
        <v>0</v>
      </c>
      <c r="K211" s="3">
        <f t="shared" si="11"/>
        <v>0</v>
      </c>
      <c r="L211" s="4"/>
    </row>
    <row r="212" spans="1:12" ht="12.75" customHeight="1">
      <c r="A212" s="5" t="s">
        <v>291</v>
      </c>
      <c r="B212" s="3"/>
      <c r="C212" s="3"/>
      <c r="D212" s="3"/>
      <c r="E212" s="3"/>
      <c r="F212" s="3">
        <f t="shared" si="8"/>
        <v>0</v>
      </c>
      <c r="G212" s="3">
        <f t="shared" si="9"/>
        <v>0</v>
      </c>
      <c r="H212" s="3"/>
      <c r="I212" s="3"/>
      <c r="J212" s="3">
        <f t="shared" si="10"/>
        <v>0</v>
      </c>
      <c r="K212" s="3">
        <f t="shared" si="11"/>
        <v>0</v>
      </c>
      <c r="L212" s="3"/>
    </row>
    <row r="213" spans="1:12" ht="12.75" customHeight="1">
      <c r="A213" s="6" t="s">
        <v>156</v>
      </c>
      <c r="B213" s="4"/>
      <c r="C213" s="4"/>
      <c r="D213" s="4"/>
      <c r="E213" s="4"/>
      <c r="F213" s="3">
        <f>ROUNDDOWN(E213/$E$217*100,2)</f>
        <v>0</v>
      </c>
      <c r="G213" s="3">
        <f>C213-E213</f>
        <v>0</v>
      </c>
      <c r="H213" s="4"/>
      <c r="I213" s="4"/>
      <c r="J213" s="3">
        <f>ROUNDDOWN(I213/$I$217*100,2)</f>
        <v>0</v>
      </c>
      <c r="K213" s="3">
        <f>C213-I213</f>
        <v>0</v>
      </c>
      <c r="L213" s="4"/>
    </row>
    <row r="214" spans="1:12" ht="12.75" customHeight="1">
      <c r="A214" s="5" t="s">
        <v>292</v>
      </c>
      <c r="B214" s="3">
        <v>182020</v>
      </c>
      <c r="C214" s="3">
        <v>182020</v>
      </c>
      <c r="D214" s="3"/>
      <c r="E214" s="3"/>
      <c r="F214" s="3">
        <f>ROUNDDOWN(E214/$E$217*100,2)</f>
        <v>0</v>
      </c>
      <c r="G214" s="3">
        <f>C214-E214</f>
        <v>182020</v>
      </c>
      <c r="H214" s="3"/>
      <c r="I214" s="3"/>
      <c r="J214" s="3">
        <f>ROUNDDOWN(I214/$I$217*100,2)</f>
        <v>0</v>
      </c>
      <c r="K214" s="3">
        <f>C214-I214</f>
        <v>182020</v>
      </c>
      <c r="L214" s="3"/>
    </row>
    <row r="215" spans="1:12" ht="12.75" customHeight="1">
      <c r="A215" s="6" t="s">
        <v>293</v>
      </c>
      <c r="B215" s="4">
        <v>2988500</v>
      </c>
      <c r="C215" s="4">
        <v>2988500</v>
      </c>
      <c r="D215" s="4"/>
      <c r="E215" s="4"/>
      <c r="F215" s="3">
        <f>ROUNDDOWN(E215/$E$217*100,2)</f>
        <v>0</v>
      </c>
      <c r="G215" s="3">
        <f>C215-E215</f>
        <v>2988500</v>
      </c>
      <c r="H215" s="4"/>
      <c r="I215" s="4"/>
      <c r="J215" s="3">
        <f>ROUNDDOWN(I215/$I$217*100,2)</f>
        <v>0</v>
      </c>
      <c r="K215" s="3">
        <f>C215-I215</f>
        <v>2988500</v>
      </c>
      <c r="L215" s="4"/>
    </row>
    <row r="216" spans="1:12" ht="12.75" customHeight="1">
      <c r="A216" s="5" t="s">
        <v>294</v>
      </c>
      <c r="B216" s="3">
        <v>2980800</v>
      </c>
      <c r="C216" s="3">
        <v>2979400</v>
      </c>
      <c r="D216" s="3">
        <v>486628.4</v>
      </c>
      <c r="E216" s="3">
        <v>486628.4</v>
      </c>
      <c r="F216" s="3">
        <f>ROUNDDOWN(E216/$E$217*100,2)</f>
        <v>4.97</v>
      </c>
      <c r="G216" s="3">
        <f>C216-E216</f>
        <v>2492771.6</v>
      </c>
      <c r="H216" s="3">
        <v>486628.4</v>
      </c>
      <c r="I216" s="3">
        <v>486628.4</v>
      </c>
      <c r="J216" s="3">
        <f>ROUNDDOWN(I216/$I$217*100,2)</f>
        <v>7.14</v>
      </c>
      <c r="K216" s="3">
        <f>C216-I216</f>
        <v>2492771.6</v>
      </c>
      <c r="L216" s="3"/>
    </row>
    <row r="217" spans="1:12" ht="12.75" customHeight="1">
      <c r="A217" s="6" t="s">
        <v>295</v>
      </c>
      <c r="B217" s="4">
        <f>B20+B216</f>
        <v>39384000</v>
      </c>
      <c r="C217" s="4">
        <f>C20+C216</f>
        <v>45761166</v>
      </c>
      <c r="D217" s="4">
        <f>D20+D216</f>
        <v>9791176.479999999</v>
      </c>
      <c r="E217" s="4">
        <f>E20+E216</f>
        <v>9791176.479999999</v>
      </c>
      <c r="F217" s="3">
        <f>ROUNDDOWN(E217/$E$217*100,2)</f>
        <v>100</v>
      </c>
      <c r="G217" s="3">
        <f>C217-E217</f>
        <v>35969989.52</v>
      </c>
      <c r="H217" s="4">
        <f>H20+H216</f>
        <v>6809409.970000002</v>
      </c>
      <c r="I217" s="4">
        <f>I20+I216</f>
        <v>6809409.970000002</v>
      </c>
      <c r="J217" s="3">
        <f>ROUNDDOWN(I217/$I$217*100,2)</f>
        <v>100</v>
      </c>
      <c r="K217" s="3">
        <f>C217-I217</f>
        <v>38951756.03</v>
      </c>
      <c r="L217" s="4"/>
    </row>
    <row r="220" ht="25.5" customHeight="1">
      <c r="A220" s="8" t="s">
        <v>137</v>
      </c>
    </row>
    <row r="221" ht="12.75" customHeight="1">
      <c r="A221" s="8" t="s">
        <v>132</v>
      </c>
    </row>
    <row r="222" ht="12.75" customHeight="1">
      <c r="A222" s="8" t="s">
        <v>12</v>
      </c>
    </row>
    <row r="223" spans="1:2" ht="30" customHeight="1">
      <c r="A223" s="14" t="s">
        <v>133</v>
      </c>
      <c r="B223" s="14" t="s">
        <v>134</v>
      </c>
    </row>
    <row r="224" spans="1:2" ht="30" customHeight="1">
      <c r="A224" s="15"/>
      <c r="B224" s="14" t="s">
        <v>135</v>
      </c>
    </row>
    <row r="225" spans="1:2" ht="12.75" customHeight="1">
      <c r="A225" s="5" t="s">
        <v>133</v>
      </c>
      <c r="B225" s="7"/>
    </row>
    <row r="226" spans="1:2" ht="300" customHeight="1">
      <c r="A226" s="6" t="s">
        <v>136</v>
      </c>
      <c r="B226" s="12"/>
    </row>
  </sheetData>
  <sheetProtection password="E3ED" sheet="1" objects="1" scenarios="1"/>
  <mergeCells count="10">
    <mergeCell ref="A223:A224"/>
    <mergeCell ref="A17:A19"/>
    <mergeCell ref="B17:L17"/>
    <mergeCell ref="B18:B19"/>
    <mergeCell ref="C18:C19"/>
    <mergeCell ref="D18:F18"/>
    <mergeCell ref="G18:G19"/>
    <mergeCell ref="H18:J18"/>
    <mergeCell ref="K18:K19"/>
    <mergeCell ref="L18:L19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SERPRO</dc:creator>
  <cp:keywords/>
  <dc:description/>
  <cp:lastModifiedBy>Usuário do Windows</cp:lastModifiedBy>
  <dcterms:created xsi:type="dcterms:W3CDTF">2014-02-17T20:11:31Z</dcterms:created>
  <dcterms:modified xsi:type="dcterms:W3CDTF">2015-03-26T15:05:54Z</dcterms:modified>
  <cp:category/>
  <cp:version/>
  <cp:contentType/>
  <cp:contentStatus/>
</cp:coreProperties>
</file>